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655" activeTab="0"/>
  </bookViews>
  <sheets>
    <sheet name="Klasa P" sheetId="1" r:id="rId1"/>
    <sheet name="Klasa L" sheetId="2" r:id="rId2"/>
    <sheet name="MPA" sheetId="3" r:id="rId3"/>
    <sheet name="Klasa  LL" sheetId="4" r:id="rId4"/>
    <sheet name="derby" sheetId="5" r:id="rId5"/>
  </sheets>
  <definedNames>
    <definedName name="_xlnm.Print_Area" localSheetId="4">'derby'!$A$1:$N$12</definedName>
    <definedName name="_xlnm.Print_Area" localSheetId="3">'Klasa  LL'!$A$1:$N$24</definedName>
    <definedName name="_xlnm.Print_Area" localSheetId="1">'Klasa L'!$A$1:$O$16</definedName>
    <definedName name="_xlnm.Print_Area" localSheetId="0">'Klasa P'!$A$1:$N$11</definedName>
    <definedName name="_xlnm.Print_Area" localSheetId="2">'MPA'!$A$1:$N$25</definedName>
  </definedNames>
  <calcPr fullCalcOnLoad="1"/>
</workbook>
</file>

<file path=xl/sharedStrings.xml><?xml version="1.0" encoding="utf-8"?>
<sst xmlns="http://schemas.openxmlformats.org/spreadsheetml/2006/main" count="664" uniqueCount="213">
  <si>
    <t>Klub Jeździecki "Szarża" Bolęcin</t>
  </si>
  <si>
    <t>Koń</t>
  </si>
  <si>
    <t>Zawodnik</t>
  </si>
  <si>
    <t>Klub</t>
  </si>
  <si>
    <t>Skoki</t>
  </si>
  <si>
    <t>Teren</t>
  </si>
  <si>
    <t xml:space="preserve">Suma </t>
  </si>
  <si>
    <t>Sędzia Główny</t>
  </si>
  <si>
    <t>Delegat Techniczny</t>
  </si>
  <si>
    <t>Ujeżdżenie %</t>
  </si>
  <si>
    <t xml:space="preserve">Ujeżdżenie (pk) </t>
  </si>
  <si>
    <t>Klasa LL</t>
  </si>
  <si>
    <t>Hiram</t>
  </si>
  <si>
    <t>KJ SZARŻA Bolęcin</t>
  </si>
  <si>
    <t>PK-czas</t>
  </si>
  <si>
    <t>Agnieszka Szymańska</t>
  </si>
  <si>
    <t>Prince</t>
  </si>
  <si>
    <t>Zuzanna Leśniak</t>
  </si>
  <si>
    <t>Zawody Krajowe CNC w WKKW</t>
  </si>
  <si>
    <t>Tajga</t>
  </si>
  <si>
    <t>Paczółtowice EC Kraków</t>
  </si>
  <si>
    <t>Aleksandra Czajka</t>
  </si>
  <si>
    <t>Paula Anna Kaczmarczyk</t>
  </si>
  <si>
    <t>Lord</t>
  </si>
  <si>
    <t>KKJK</t>
  </si>
  <si>
    <t>Magdalena Sobuś</t>
  </si>
  <si>
    <t>Reszka</t>
  </si>
  <si>
    <t>Weronika Kalina</t>
  </si>
  <si>
    <t>Dakk</t>
  </si>
  <si>
    <t>Niezrzeszony</t>
  </si>
  <si>
    <t xml:space="preserve"> </t>
  </si>
  <si>
    <t>Skoki pk</t>
  </si>
  <si>
    <t>PK za czas</t>
  </si>
  <si>
    <t>U J E Ż D Ż E N I E</t>
  </si>
  <si>
    <t>K R O S</t>
  </si>
  <si>
    <t>S K O K I</t>
  </si>
  <si>
    <t>RAZEM</t>
  </si>
  <si>
    <t>3</t>
  </si>
  <si>
    <t>Ter. czas</t>
  </si>
  <si>
    <t>Przeszkody</t>
  </si>
  <si>
    <t>czas-sek</t>
  </si>
  <si>
    <t>Jagoda Rejman</t>
  </si>
  <si>
    <t>Don Diego</t>
  </si>
  <si>
    <t>Gabriela Klimkowicz</t>
  </si>
  <si>
    <t>Kros</t>
  </si>
  <si>
    <t>dystans</t>
  </si>
  <si>
    <t>tempo</t>
  </si>
  <si>
    <t>norma czasu:</t>
  </si>
  <si>
    <t>ilość przeszkód</t>
  </si>
  <si>
    <t>parkur</t>
  </si>
  <si>
    <t>Kolejność prób:</t>
  </si>
  <si>
    <t>ujeżdżenie: 1</t>
  </si>
  <si>
    <t>kros: 3</t>
  </si>
  <si>
    <t>skoki: 2</t>
  </si>
  <si>
    <t>Katowicki Klub Jeździecki</t>
  </si>
  <si>
    <t>KJ Hipodrom Five Oaks</t>
  </si>
  <si>
    <t>Śląska Akademia Jeździecka</t>
  </si>
  <si>
    <t>Jaworek</t>
  </si>
  <si>
    <t>Zofia Zawadzińska</t>
  </si>
  <si>
    <t>Unisono</t>
  </si>
  <si>
    <t>Marcin Layer</t>
  </si>
  <si>
    <t>Katarzyna Bogusz</t>
  </si>
  <si>
    <t>Pers</t>
  </si>
  <si>
    <t>Zawody Krajowe CNCw  WKKW</t>
  </si>
  <si>
    <t>2</t>
  </si>
  <si>
    <t>teren</t>
  </si>
  <si>
    <t>ilość przeszkód:</t>
  </si>
  <si>
    <t>SKJ JOKAR</t>
  </si>
  <si>
    <t>Mizar</t>
  </si>
  <si>
    <t>Wika</t>
  </si>
  <si>
    <t>Bonita</t>
  </si>
  <si>
    <t>Agnieszka Cieślak</t>
  </si>
  <si>
    <t>Andaluzja</t>
  </si>
  <si>
    <t xml:space="preserve">norma czasu: </t>
  </si>
  <si>
    <t xml:space="preserve">norma czasu:  </t>
  </si>
  <si>
    <t xml:space="preserve">ilość przeszkód:   </t>
  </si>
  <si>
    <t>Uczelnia</t>
  </si>
  <si>
    <t>Lp.</t>
  </si>
  <si>
    <t>Agata Ciaciura</t>
  </si>
  <si>
    <t>KSR Trial Chorzów</t>
  </si>
  <si>
    <t>Astronom</t>
  </si>
  <si>
    <t>ilość skoków:      9</t>
  </si>
  <si>
    <t>ilość skoków:    11</t>
  </si>
  <si>
    <t>Ilość par:</t>
  </si>
  <si>
    <t>4/4</t>
  </si>
  <si>
    <t>ilość skoków:          9</t>
  </si>
  <si>
    <t>ilość skoków:     16</t>
  </si>
  <si>
    <t xml:space="preserve">ilość przeszkód:    8  </t>
  </si>
  <si>
    <t>Wioletta Wołek-Reszka</t>
  </si>
  <si>
    <t>Urszula Milewska</t>
  </si>
  <si>
    <t>OJK PEGAZ Kraków</t>
  </si>
  <si>
    <t>Martyna Szczypar</t>
  </si>
  <si>
    <t>Arkan</t>
  </si>
  <si>
    <t xml:space="preserve"> Wojciech Mickunas</t>
  </si>
  <si>
    <t>Zbigniew Bojda</t>
  </si>
  <si>
    <t>Bolęcin, 10 -11.09.2011</t>
  </si>
  <si>
    <t>Wektor</t>
  </si>
  <si>
    <t>KSR TRIAL Chorzów</t>
  </si>
  <si>
    <t>Norgia</t>
  </si>
  <si>
    <t>Katarzyna Skrzypczak</t>
  </si>
  <si>
    <t>Arwana</t>
  </si>
  <si>
    <t>Julia Ślazak</t>
  </si>
  <si>
    <t>LKJ DRAMA Zbrosławice</t>
  </si>
  <si>
    <t>Bajeczka</t>
  </si>
  <si>
    <t>Alina Mikołajczyk</t>
  </si>
  <si>
    <t>Galop</t>
  </si>
  <si>
    <t>Grażyna Milewska</t>
  </si>
  <si>
    <t>OJK PEGAZ</t>
  </si>
  <si>
    <t>Łania</t>
  </si>
  <si>
    <t>El Djazair</t>
  </si>
  <si>
    <t>Julia Kapcia</t>
  </si>
  <si>
    <t>Fernandel</t>
  </si>
  <si>
    <t>Altair</t>
  </si>
  <si>
    <t>Bolęcin, 10 - 11.09.2011</t>
  </si>
  <si>
    <t>Wojciech Mickunas</t>
  </si>
  <si>
    <t>Agnieszka Nawrot</t>
  </si>
  <si>
    <t>niezrzeszona</t>
  </si>
  <si>
    <t>Markiza</t>
  </si>
  <si>
    <t>Anna Parzydło</t>
  </si>
  <si>
    <t>Lubiana</t>
  </si>
  <si>
    <t>Irmina Kałka</t>
  </si>
  <si>
    <t>ORiRK Tabun</t>
  </si>
  <si>
    <t>Lalusia</t>
  </si>
  <si>
    <t>Ewa Nali</t>
  </si>
  <si>
    <t>Poranek</t>
  </si>
  <si>
    <t>Marta Szupelak</t>
  </si>
  <si>
    <t>Rumba</t>
  </si>
  <si>
    <t>Patrycja Gruszka</t>
  </si>
  <si>
    <t>Benelux</t>
  </si>
  <si>
    <t>Magdalenia Skrolecka</t>
  </si>
  <si>
    <t>Bajkał</t>
  </si>
  <si>
    <t>Kaja Urbańska-Brandenburg</t>
  </si>
  <si>
    <t>Aragorn</t>
  </si>
  <si>
    <t>Patrycja Witta</t>
  </si>
  <si>
    <t>Dino</t>
  </si>
  <si>
    <t>Alicja Furtak</t>
  </si>
  <si>
    <t>Marek Kusz</t>
  </si>
  <si>
    <t>Aneta Kusz</t>
  </si>
  <si>
    <t>Małgorzata Ziemiańska-Kedzierska</t>
  </si>
  <si>
    <t>KJ AROMER Józefin</t>
  </si>
  <si>
    <t>Murdock</t>
  </si>
  <si>
    <t>Małgorzata Domino</t>
  </si>
  <si>
    <t>Prima A</t>
  </si>
  <si>
    <t>Kornelia Cypryś</t>
  </si>
  <si>
    <t>Patison</t>
  </si>
  <si>
    <t>Mistrzostwa Polski Amatorów</t>
  </si>
  <si>
    <t>Bolęcin, 10-11.09.2011</t>
  </si>
  <si>
    <t>Princesa</t>
  </si>
  <si>
    <t>Małgorzata Witkowska</t>
  </si>
  <si>
    <t>Durango</t>
  </si>
  <si>
    <t>Klaudia Langer</t>
  </si>
  <si>
    <t>Gabriela Paliwoda</t>
  </si>
  <si>
    <t>Robinia</t>
  </si>
  <si>
    <t>niezrzeszony</t>
  </si>
  <si>
    <t>Dominika Zielińska</t>
  </si>
  <si>
    <t>Abidżan</t>
  </si>
  <si>
    <t>Andrzej Koziej</t>
  </si>
  <si>
    <t>Ramadan</t>
  </si>
  <si>
    <t>Klasa L MM Juniorów</t>
  </si>
  <si>
    <t>Beata Ślązak</t>
  </si>
  <si>
    <t>Duran Duran</t>
  </si>
  <si>
    <t>Anna Rey</t>
  </si>
  <si>
    <t>KJ SZARŻA Bolecin</t>
  </si>
  <si>
    <t>MG Polaco</t>
  </si>
  <si>
    <t>Robin</t>
  </si>
  <si>
    <t>Klasa P MM Seniorów</t>
  </si>
  <si>
    <t xml:space="preserve">  </t>
  </si>
  <si>
    <t>OKJ OXER Wtórek</t>
  </si>
  <si>
    <t>Konkurs DERBY, MM Młodzików</t>
  </si>
  <si>
    <t>50 s</t>
  </si>
  <si>
    <t>ilość skoków:       9</t>
  </si>
  <si>
    <t xml:space="preserve">Teren </t>
  </si>
  <si>
    <t>ilość skoków:    10</t>
  </si>
  <si>
    <t>9/9</t>
  </si>
  <si>
    <t>18/18</t>
  </si>
  <si>
    <t>10/10</t>
  </si>
  <si>
    <t>5/5</t>
  </si>
  <si>
    <t>1</t>
  </si>
  <si>
    <t>90s</t>
  </si>
  <si>
    <t>dsfk</t>
  </si>
  <si>
    <t>elim.</t>
  </si>
  <si>
    <t>4</t>
  </si>
  <si>
    <t>ilość skoków:   16</t>
  </si>
  <si>
    <t>ilość skoków:    19</t>
  </si>
  <si>
    <t>ilość skoków:    25</t>
  </si>
  <si>
    <t>4/3</t>
  </si>
  <si>
    <t>18/12</t>
  </si>
  <si>
    <t>9/8</t>
  </si>
  <si>
    <t>10/7</t>
  </si>
  <si>
    <t>Litery rzymskie - MM Juniorów</t>
  </si>
  <si>
    <t>2.</t>
  </si>
  <si>
    <t>8.</t>
  </si>
  <si>
    <t>MMJ</t>
  </si>
  <si>
    <t>I</t>
  </si>
  <si>
    <t>II</t>
  </si>
  <si>
    <t>III</t>
  </si>
  <si>
    <t>M-ce</t>
  </si>
  <si>
    <t>Klasyfikacja Mistrzostw Małopolski Juniorów w WKKW</t>
  </si>
  <si>
    <t>ZAWODY TOWARZYSKIE</t>
  </si>
  <si>
    <t>Klasyfimacja Mistrzostw Małopolski w konkursie DERBY kombinowanym</t>
  </si>
  <si>
    <t xml:space="preserve">ilość skoków:        10   </t>
  </si>
  <si>
    <t xml:space="preserve">Klasyfikacja CNC </t>
  </si>
  <si>
    <t xml:space="preserve">Klasa LL, </t>
  </si>
  <si>
    <t>Klasyfikacja MM Kuców i Małych Koni, MM Juniorów Młodszych</t>
  </si>
  <si>
    <t>Klasyfikacja Juniorów Młodszych MM WKKW - Duże konie</t>
  </si>
  <si>
    <t>dystans 2000</t>
  </si>
  <si>
    <t>tempo 450</t>
  </si>
  <si>
    <t xml:space="preserve">ilość przeszkód:  </t>
  </si>
  <si>
    <t>dystans 250</t>
  </si>
  <si>
    <t>norma czasu:    50</t>
  </si>
  <si>
    <t>tempo 300</t>
  </si>
  <si>
    <t xml:space="preserve">ilość przeszkód </t>
  </si>
  <si>
    <t>10/11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</si>
</sst>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-415]d\ mmmm\ yyyy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164" fontId="7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64" fontId="0" fillId="0" borderId="20" xfId="0" applyNumberFormat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7" fillId="0" borderId="22" xfId="0" applyNumberFormat="1" applyFont="1" applyBorder="1" applyAlignment="1">
      <alignment horizontal="center" wrapText="1"/>
    </xf>
    <xf numFmtId="164" fontId="0" fillId="0" borderId="23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8" fillId="0" borderId="0" xfId="0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0" fontId="7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164" fontId="0" fillId="0" borderId="24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6" fontId="11" fillId="0" borderId="10" xfId="0" applyNumberFormat="1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11" fillId="0" borderId="10" xfId="0" applyFont="1" applyFill="1" applyBorder="1" applyAlignment="1" quotePrefix="1">
      <alignment horizontal="center"/>
    </xf>
    <xf numFmtId="0" fontId="0" fillId="0" borderId="36" xfId="0" applyFont="1" applyBorder="1" applyAlignment="1">
      <alignment horizontal="center"/>
    </xf>
    <xf numFmtId="0" fontId="10" fillId="0" borderId="0" xfId="0" applyFont="1" applyAlignment="1">
      <alignment horizontal="right"/>
    </xf>
    <xf numFmtId="16" fontId="8" fillId="0" borderId="0" xfId="0" applyNumberFormat="1" applyFont="1" applyAlignment="1" quotePrefix="1">
      <alignment horizontal="right"/>
    </xf>
    <xf numFmtId="1" fontId="0" fillId="0" borderId="16" xfId="0" applyNumberForma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8" fillId="0" borderId="0" xfId="0" applyFont="1" applyAlignment="1" quotePrefix="1">
      <alignment horizontal="center"/>
    </xf>
    <xf numFmtId="16" fontId="10" fillId="0" borderId="0" xfId="0" applyNumberFormat="1" applyFont="1" applyAlignment="1" quotePrefix="1">
      <alignment horizontal="right"/>
    </xf>
    <xf numFmtId="0" fontId="10" fillId="0" borderId="0" xfId="0" applyFont="1" applyAlignment="1" quotePrefix="1">
      <alignment/>
    </xf>
    <xf numFmtId="0" fontId="31" fillId="0" borderId="0" xfId="0" applyFont="1" applyAlignment="1">
      <alignment/>
    </xf>
    <xf numFmtId="16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3" fillId="0" borderId="0" xfId="0" applyFont="1" applyAlignment="1">
      <alignment/>
    </xf>
    <xf numFmtId="49" fontId="8" fillId="0" borderId="0" xfId="0" applyNumberFormat="1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3.28125" style="0" customWidth="1"/>
    <col min="2" max="2" width="16.57421875" style="0" customWidth="1"/>
    <col min="3" max="3" width="11.28125" style="0" customWidth="1"/>
    <col min="4" max="4" width="11.00390625" style="0" customWidth="1"/>
    <col min="5" max="5" width="10.140625" style="0" customWidth="1"/>
    <col min="6" max="6" width="9.57421875" style="0" customWidth="1"/>
    <col min="7" max="7" width="6.140625" style="0" customWidth="1"/>
    <col min="8" max="8" width="7.28125" style="0" customWidth="1"/>
    <col min="9" max="9" width="6.57421875" style="0" customWidth="1"/>
    <col min="10" max="10" width="8.00390625" style="0" customWidth="1"/>
    <col min="11" max="11" width="6.57421875" style="0" customWidth="1"/>
    <col min="12" max="12" width="7.28125" style="0" customWidth="1"/>
    <col min="13" max="13" width="6.28125" style="0" customWidth="1"/>
    <col min="14" max="14" width="7.140625" style="0" customWidth="1"/>
    <col min="15" max="15" width="7.421875" style="0" customWidth="1"/>
  </cols>
  <sheetData>
    <row r="1" spans="1:12" ht="15.75">
      <c r="A1" s="2" t="s">
        <v>0</v>
      </c>
      <c r="F1" s="1"/>
      <c r="J1" s="11"/>
      <c r="L1" s="1"/>
    </row>
    <row r="2" spans="1:12" ht="15.75">
      <c r="A2" s="2" t="s">
        <v>63</v>
      </c>
      <c r="F2" s="1"/>
      <c r="J2" s="11"/>
      <c r="L2" s="1"/>
    </row>
    <row r="3" spans="1:12" ht="12.75">
      <c r="A3" s="11" t="s">
        <v>146</v>
      </c>
      <c r="F3" s="1"/>
      <c r="J3" s="11"/>
      <c r="K3" s="11"/>
      <c r="L3" s="1"/>
    </row>
    <row r="4" spans="1:12" ht="12.75">
      <c r="A4" s="3" t="s">
        <v>165</v>
      </c>
      <c r="F4" s="1"/>
      <c r="K4" s="11"/>
      <c r="L4" s="1"/>
    </row>
    <row r="5" spans="6:14" ht="13.5" thickBot="1">
      <c r="F5" s="1"/>
      <c r="K5" s="11"/>
      <c r="L5" s="1"/>
      <c r="M5" s="11"/>
      <c r="N5" s="11"/>
    </row>
    <row r="6" spans="1:14" ht="13.5" thickBot="1">
      <c r="A6" s="11" t="s">
        <v>30</v>
      </c>
      <c r="B6" s="3" t="s">
        <v>30</v>
      </c>
      <c r="E6" s="30" t="s">
        <v>33</v>
      </c>
      <c r="F6" s="29"/>
      <c r="G6" s="26"/>
      <c r="H6" s="28" t="s">
        <v>34</v>
      </c>
      <c r="I6" s="27"/>
      <c r="J6" s="29"/>
      <c r="K6" s="27"/>
      <c r="L6" s="28" t="s">
        <v>35</v>
      </c>
      <c r="M6" s="29"/>
      <c r="N6" s="30" t="s">
        <v>36</v>
      </c>
    </row>
    <row r="7" spans="1:14" ht="22.5">
      <c r="A7" s="69" t="s">
        <v>77</v>
      </c>
      <c r="B7" s="31" t="s">
        <v>2</v>
      </c>
      <c r="C7" s="31" t="s">
        <v>3</v>
      </c>
      <c r="D7" s="54" t="s">
        <v>1</v>
      </c>
      <c r="E7" s="43" t="s">
        <v>9</v>
      </c>
      <c r="F7" s="44" t="s">
        <v>10</v>
      </c>
      <c r="G7" s="43" t="s">
        <v>39</v>
      </c>
      <c r="H7" s="49" t="s">
        <v>38</v>
      </c>
      <c r="I7" s="49" t="s">
        <v>14</v>
      </c>
      <c r="J7" s="50" t="s">
        <v>5</v>
      </c>
      <c r="K7" s="52" t="s">
        <v>4</v>
      </c>
      <c r="L7" s="53" t="s">
        <v>32</v>
      </c>
      <c r="M7" s="53" t="s">
        <v>31</v>
      </c>
      <c r="N7" s="44" t="s">
        <v>6</v>
      </c>
    </row>
    <row r="8" spans="1:14" ht="21.75" customHeight="1">
      <c r="A8" s="56" t="s">
        <v>177</v>
      </c>
      <c r="B8" s="34" t="s">
        <v>161</v>
      </c>
      <c r="C8" s="34" t="s">
        <v>162</v>
      </c>
      <c r="D8" s="41" t="s">
        <v>163</v>
      </c>
      <c r="E8" s="48">
        <v>61.09</v>
      </c>
      <c r="F8" s="46">
        <f>ROUND((100-E8)*1.5,1)</f>
        <v>58.4</v>
      </c>
      <c r="G8" s="65">
        <v>20</v>
      </c>
      <c r="H8" s="60">
        <v>295</v>
      </c>
      <c r="I8" s="24">
        <v>2.8</v>
      </c>
      <c r="J8" s="46">
        <f>+G8+I8</f>
        <v>22.8</v>
      </c>
      <c r="K8" s="65">
        <v>4</v>
      </c>
      <c r="L8" s="60">
        <v>0</v>
      </c>
      <c r="M8" s="61">
        <f>K8+L8</f>
        <v>4</v>
      </c>
      <c r="N8" s="46">
        <f>F8+J8+M8</f>
        <v>85.2</v>
      </c>
    </row>
    <row r="9" spans="1:14" ht="21.75" customHeight="1">
      <c r="A9" s="56" t="s">
        <v>64</v>
      </c>
      <c r="B9" s="34" t="s">
        <v>22</v>
      </c>
      <c r="C9" s="34" t="s">
        <v>24</v>
      </c>
      <c r="D9" s="41" t="s">
        <v>23</v>
      </c>
      <c r="E9" s="48">
        <v>57.61</v>
      </c>
      <c r="F9" s="46">
        <f>ROUND((100-E9)*1.5,1)</f>
        <v>63.6</v>
      </c>
      <c r="G9" s="65">
        <v>20</v>
      </c>
      <c r="H9" s="60">
        <v>267</v>
      </c>
      <c r="I9" s="24">
        <v>1</v>
      </c>
      <c r="J9" s="46">
        <f>+G9+I9</f>
        <v>21</v>
      </c>
      <c r="K9" s="65">
        <v>4</v>
      </c>
      <c r="L9" s="60">
        <v>0</v>
      </c>
      <c r="M9" s="61">
        <f>K9+L9</f>
        <v>4</v>
      </c>
      <c r="N9" s="46">
        <f>F9+J9+M9</f>
        <v>88.6</v>
      </c>
    </row>
    <row r="10" spans="1:14" ht="21.75" customHeight="1">
      <c r="A10" s="56" t="s">
        <v>37</v>
      </c>
      <c r="B10" s="19" t="s">
        <v>159</v>
      </c>
      <c r="C10" s="34" t="s">
        <v>102</v>
      </c>
      <c r="D10" s="41" t="s">
        <v>160</v>
      </c>
      <c r="E10" s="48">
        <v>60.87</v>
      </c>
      <c r="F10" s="46">
        <f>ROUND((100-E10)*1.5,1)</f>
        <v>58.7</v>
      </c>
      <c r="G10" s="65">
        <v>20</v>
      </c>
      <c r="H10" s="60">
        <v>274</v>
      </c>
      <c r="I10" s="24">
        <v>0</v>
      </c>
      <c r="J10" s="46">
        <f>+G10+I10</f>
        <v>20</v>
      </c>
      <c r="K10" s="65">
        <v>8</v>
      </c>
      <c r="L10" s="60">
        <v>2</v>
      </c>
      <c r="M10" s="61">
        <f>K10+L10</f>
        <v>10</v>
      </c>
      <c r="N10" s="46">
        <f>F10+J10+M10</f>
        <v>88.7</v>
      </c>
    </row>
    <row r="11" spans="1:16" ht="21.75" customHeight="1">
      <c r="A11" s="55" t="s">
        <v>30</v>
      </c>
      <c r="B11" s="34" t="s">
        <v>156</v>
      </c>
      <c r="C11" s="34" t="s">
        <v>55</v>
      </c>
      <c r="D11" s="41" t="s">
        <v>164</v>
      </c>
      <c r="E11" s="48">
        <v>56.74</v>
      </c>
      <c r="F11" s="46">
        <f>ROUND((100-E11)*1.5,1)</f>
        <v>64.9</v>
      </c>
      <c r="G11" s="65" t="s">
        <v>180</v>
      </c>
      <c r="H11" s="60">
        <v>0</v>
      </c>
      <c r="I11" s="24">
        <v>0</v>
      </c>
      <c r="J11" s="46" t="s">
        <v>30</v>
      </c>
      <c r="K11" s="65">
        <v>4</v>
      </c>
      <c r="L11" s="60">
        <v>0</v>
      </c>
      <c r="M11" s="61">
        <f>K11+L11</f>
        <v>4</v>
      </c>
      <c r="N11" s="46" t="s">
        <v>30</v>
      </c>
      <c r="O11" s="15"/>
      <c r="P11" s="7"/>
    </row>
    <row r="12" spans="1:16" ht="12.75">
      <c r="A12" s="14"/>
      <c r="F12" s="15"/>
      <c r="G12" s="22"/>
      <c r="H12" s="22"/>
      <c r="I12" s="22"/>
      <c r="J12" s="21"/>
      <c r="K12" s="21"/>
      <c r="L12" s="15"/>
      <c r="O12" s="7"/>
      <c r="P12" s="7"/>
    </row>
    <row r="13" spans="1:16" ht="12.75">
      <c r="A13" s="17"/>
      <c r="C13" s="23" t="s">
        <v>8</v>
      </c>
      <c r="F13" s="15"/>
      <c r="G13" s="9" t="s">
        <v>7</v>
      </c>
      <c r="H13" s="20"/>
      <c r="I13" s="20"/>
      <c r="J13" s="11"/>
      <c r="K13" s="71" t="s">
        <v>166</v>
      </c>
      <c r="L13" s="15"/>
      <c r="O13" s="7"/>
      <c r="P13" s="7"/>
    </row>
    <row r="14" spans="1:12" ht="12.75">
      <c r="A14" s="6"/>
      <c r="D14" s="9"/>
      <c r="F14" s="15"/>
      <c r="G14" s="9"/>
      <c r="H14" s="7"/>
      <c r="I14" s="7"/>
      <c r="J14" s="11"/>
      <c r="K14" s="70" t="s">
        <v>30</v>
      </c>
      <c r="L14" s="15"/>
    </row>
    <row r="15" spans="1:12" ht="12.75">
      <c r="A15" s="6"/>
      <c r="D15" s="9"/>
      <c r="F15" s="15"/>
      <c r="G15" s="9"/>
      <c r="H15" s="7"/>
      <c r="I15" s="7"/>
      <c r="J15" s="7"/>
      <c r="K15" s="7"/>
      <c r="L15" s="15"/>
    </row>
    <row r="16" spans="1:12" ht="12.75">
      <c r="A16" s="6"/>
      <c r="C16" s="32" t="s">
        <v>114</v>
      </c>
      <c r="D16" s="10"/>
      <c r="F16" s="15"/>
      <c r="G16" s="10" t="s">
        <v>94</v>
      </c>
      <c r="H16" s="7"/>
      <c r="I16" s="7"/>
      <c r="J16" s="7"/>
      <c r="K16" s="7"/>
      <c r="L16" s="15"/>
    </row>
    <row r="17" spans="1:12" ht="12.75">
      <c r="A17" s="6"/>
      <c r="B17" s="7"/>
      <c r="E17" s="7"/>
      <c r="F17" s="8"/>
      <c r="G17" s="7"/>
      <c r="H17" s="7"/>
      <c r="I17" s="7"/>
      <c r="J17" s="7"/>
      <c r="K17" s="7"/>
      <c r="L17" s="8"/>
    </row>
    <row r="18" spans="1:14" ht="12.75">
      <c r="A18" s="6"/>
      <c r="B18" s="38" t="s">
        <v>65</v>
      </c>
      <c r="C18" s="35" t="s">
        <v>45</v>
      </c>
      <c r="D18" s="35">
        <v>2200</v>
      </c>
      <c r="E18" s="35" t="s">
        <v>46</v>
      </c>
      <c r="F18" s="36">
        <v>500</v>
      </c>
      <c r="G18" s="35" t="s">
        <v>47</v>
      </c>
      <c r="H18" s="35"/>
      <c r="I18" s="64">
        <v>288</v>
      </c>
      <c r="J18" s="35" t="s">
        <v>75</v>
      </c>
      <c r="K18" s="35"/>
      <c r="L18" s="36">
        <v>21</v>
      </c>
      <c r="M18" s="35" t="s">
        <v>184</v>
      </c>
      <c r="N18" s="35"/>
    </row>
    <row r="19" spans="2:15" ht="12.75">
      <c r="B19" s="38" t="s">
        <v>49</v>
      </c>
      <c r="C19" s="35" t="s">
        <v>45</v>
      </c>
      <c r="D19" s="35">
        <v>350</v>
      </c>
      <c r="E19" s="36" t="s">
        <v>46</v>
      </c>
      <c r="F19" s="36">
        <v>350</v>
      </c>
      <c r="G19" s="35" t="s">
        <v>47</v>
      </c>
      <c r="H19" s="35"/>
      <c r="I19" s="64">
        <v>60</v>
      </c>
      <c r="J19" s="35" t="s">
        <v>211</v>
      </c>
      <c r="K19" s="35"/>
      <c r="L19" s="129" t="s">
        <v>212</v>
      </c>
      <c r="M19" s="35" t="s">
        <v>82</v>
      </c>
      <c r="N19" s="35"/>
      <c r="O19" s="39" t="s">
        <v>30</v>
      </c>
    </row>
    <row r="20" spans="2:14" ht="12.75">
      <c r="B20" s="38" t="s">
        <v>50</v>
      </c>
      <c r="C20" s="35" t="s">
        <v>51</v>
      </c>
      <c r="D20" s="35"/>
      <c r="E20" s="37" t="s">
        <v>52</v>
      </c>
      <c r="F20" s="35"/>
      <c r="G20" s="35" t="s">
        <v>53</v>
      </c>
      <c r="H20" s="35"/>
      <c r="I20" s="35"/>
      <c r="J20" s="35"/>
      <c r="K20" s="35"/>
      <c r="L20" s="35"/>
      <c r="M20" s="35"/>
      <c r="N20" s="35"/>
    </row>
    <row r="21" spans="2:7" ht="12.75">
      <c r="B21" s="38" t="s">
        <v>83</v>
      </c>
      <c r="C21" s="67" t="s">
        <v>84</v>
      </c>
      <c r="E21" s="68" t="s">
        <v>185</v>
      </c>
      <c r="F21" s="18"/>
      <c r="G21" s="67" t="s">
        <v>84</v>
      </c>
    </row>
    <row r="22" ht="12.75">
      <c r="F22" s="18"/>
    </row>
    <row r="23" ht="12.75">
      <c r="J23" s="7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9">
      <selection activeCell="D30" sqref="D30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3" width="18.28125" style="0" customWidth="1"/>
    <col min="4" max="4" width="16.00390625" style="0" customWidth="1"/>
    <col min="5" max="5" width="11.7109375" style="0" customWidth="1"/>
    <col min="6" max="6" width="10.00390625" style="0" customWidth="1"/>
    <col min="7" max="7" width="10.421875" style="0" customWidth="1"/>
    <col min="8" max="8" width="7.00390625" style="0" customWidth="1"/>
    <col min="9" max="9" width="7.421875" style="0" customWidth="1"/>
    <col min="10" max="10" width="6.7109375" style="0" customWidth="1"/>
    <col min="11" max="11" width="6.00390625" style="0" customWidth="1"/>
    <col min="12" max="12" width="6.28125" style="0" customWidth="1"/>
    <col min="13" max="13" width="7.140625" style="0" customWidth="1"/>
    <col min="14" max="14" width="6.57421875" style="0" customWidth="1"/>
    <col min="15" max="15" width="7.28125" style="0" customWidth="1"/>
  </cols>
  <sheetData>
    <row r="1" spans="1:15" ht="15.75">
      <c r="A1" s="2" t="s">
        <v>0</v>
      </c>
      <c r="B1" s="2"/>
      <c r="C1" s="11"/>
      <c r="E1" s="3"/>
      <c r="F1" s="11"/>
      <c r="G1" s="12"/>
      <c r="H1" s="11"/>
      <c r="I1" s="11"/>
      <c r="J1" s="11"/>
      <c r="K1" s="11"/>
      <c r="L1" s="11"/>
      <c r="M1" s="11"/>
      <c r="N1" s="11"/>
      <c r="O1" s="12"/>
    </row>
    <row r="2" spans="1:15" ht="15.75">
      <c r="A2" s="2" t="s">
        <v>18</v>
      </c>
      <c r="B2" s="2"/>
      <c r="D2" s="11"/>
      <c r="E2" s="11"/>
      <c r="F2" s="3" t="s">
        <v>30</v>
      </c>
      <c r="G2" s="12"/>
      <c r="H2" s="11"/>
      <c r="I2" s="11"/>
      <c r="J2" s="11"/>
      <c r="K2" s="11"/>
      <c r="L2" s="11"/>
      <c r="M2" s="11"/>
      <c r="N2" s="11"/>
      <c r="O2" s="12"/>
    </row>
    <row r="3" spans="1:15" ht="12.75">
      <c r="A3" s="11" t="s">
        <v>113</v>
      </c>
      <c r="B3" s="11"/>
      <c r="C3" s="11"/>
      <c r="D3" s="11"/>
      <c r="E3" s="11"/>
      <c r="F3" s="11"/>
      <c r="G3" s="12"/>
      <c r="H3" s="11"/>
      <c r="I3" s="11"/>
      <c r="J3" s="11"/>
      <c r="K3" s="11"/>
      <c r="L3" s="11"/>
      <c r="M3" s="11"/>
      <c r="N3" s="11"/>
      <c r="O3" s="12"/>
    </row>
    <row r="4" spans="1:15" ht="12.75">
      <c r="A4" s="3" t="s">
        <v>158</v>
      </c>
      <c r="B4" s="3"/>
      <c r="C4" s="3"/>
      <c r="D4" s="3"/>
      <c r="E4" s="3"/>
      <c r="F4" s="3"/>
      <c r="G4" s="13"/>
      <c r="H4" s="3"/>
      <c r="I4" s="3"/>
      <c r="J4" s="3"/>
      <c r="K4" s="3"/>
      <c r="L4" s="3"/>
      <c r="M4" s="3"/>
      <c r="N4" s="3"/>
      <c r="O4" s="13"/>
    </row>
    <row r="5" spans="7:15" ht="13.5" thickBot="1">
      <c r="G5" s="1"/>
      <c r="O5" s="1"/>
    </row>
    <row r="6" spans="1:15" ht="13.5" thickBot="1">
      <c r="A6" s="11" t="s">
        <v>30</v>
      </c>
      <c r="B6" s="11"/>
      <c r="C6" s="3" t="s">
        <v>30</v>
      </c>
      <c r="F6" s="30" t="s">
        <v>33</v>
      </c>
      <c r="G6" s="29"/>
      <c r="H6" s="26"/>
      <c r="I6" s="28" t="s">
        <v>34</v>
      </c>
      <c r="J6" s="27"/>
      <c r="K6" s="29"/>
      <c r="L6" s="27"/>
      <c r="M6" s="28" t="s">
        <v>35</v>
      </c>
      <c r="N6" s="29"/>
      <c r="O6" s="30" t="s">
        <v>36</v>
      </c>
    </row>
    <row r="7" spans="1:15" ht="22.5">
      <c r="A7" s="4" t="s">
        <v>77</v>
      </c>
      <c r="B7" s="4" t="s">
        <v>192</v>
      </c>
      <c r="C7" s="5" t="s">
        <v>2</v>
      </c>
      <c r="D7" s="5" t="s">
        <v>3</v>
      </c>
      <c r="E7" s="40" t="s">
        <v>1</v>
      </c>
      <c r="F7" s="43" t="s">
        <v>9</v>
      </c>
      <c r="G7" s="44" t="s">
        <v>10</v>
      </c>
      <c r="H7" s="43" t="s">
        <v>39</v>
      </c>
      <c r="I7" s="49" t="s">
        <v>38</v>
      </c>
      <c r="J7" s="49" t="s">
        <v>14</v>
      </c>
      <c r="K7" s="50" t="s">
        <v>5</v>
      </c>
      <c r="L7" s="52" t="s">
        <v>4</v>
      </c>
      <c r="M7" s="53" t="s">
        <v>32</v>
      </c>
      <c r="N7" s="50" t="s">
        <v>31</v>
      </c>
      <c r="O7" s="62" t="s">
        <v>6</v>
      </c>
    </row>
    <row r="8" spans="1:15" ht="21.75" customHeight="1">
      <c r="A8" s="25">
        <v>1</v>
      </c>
      <c r="B8" s="25"/>
      <c r="C8" s="19" t="s">
        <v>148</v>
      </c>
      <c r="D8" s="34" t="s">
        <v>13</v>
      </c>
      <c r="E8" s="41" t="s">
        <v>149</v>
      </c>
      <c r="F8" s="48">
        <v>62.73</v>
      </c>
      <c r="G8" s="46">
        <f aca="true" t="shared" si="0" ref="G8:G16">ROUND((100-F8)*1.5,1)</f>
        <v>55.9</v>
      </c>
      <c r="H8" s="65">
        <v>0</v>
      </c>
      <c r="I8" s="60">
        <v>245</v>
      </c>
      <c r="J8" s="24">
        <v>0</v>
      </c>
      <c r="K8" s="51">
        <f aca="true" t="shared" si="1" ref="K8:K15">H8+J8</f>
        <v>0</v>
      </c>
      <c r="L8" s="65">
        <v>4</v>
      </c>
      <c r="M8" s="60">
        <v>0</v>
      </c>
      <c r="N8" s="66">
        <f aca="true" t="shared" si="2" ref="N8:N16">+L8+M8</f>
        <v>4</v>
      </c>
      <c r="O8" s="63">
        <f aca="true" t="shared" si="3" ref="O8:O15">G8+K8+N8</f>
        <v>59.9</v>
      </c>
    </row>
    <row r="9" spans="1:15" ht="21.75" customHeight="1">
      <c r="A9" s="25" t="s">
        <v>190</v>
      </c>
      <c r="B9" s="25" t="s">
        <v>193</v>
      </c>
      <c r="C9" s="25" t="s">
        <v>17</v>
      </c>
      <c r="D9" s="119" t="s">
        <v>153</v>
      </c>
      <c r="E9" s="120" t="s">
        <v>19</v>
      </c>
      <c r="F9" s="48">
        <v>63.18</v>
      </c>
      <c r="G9" s="46">
        <f t="shared" si="0"/>
        <v>55.2</v>
      </c>
      <c r="H9" s="65">
        <v>0</v>
      </c>
      <c r="I9" s="60">
        <v>279</v>
      </c>
      <c r="J9" s="24">
        <v>1.6</v>
      </c>
      <c r="K9" s="51">
        <f t="shared" si="1"/>
        <v>1.6</v>
      </c>
      <c r="L9" s="65">
        <v>0</v>
      </c>
      <c r="M9" s="60">
        <v>4</v>
      </c>
      <c r="N9" s="66">
        <f t="shared" si="2"/>
        <v>4</v>
      </c>
      <c r="O9" s="63">
        <f t="shared" si="3"/>
        <v>60.800000000000004</v>
      </c>
    </row>
    <row r="10" spans="1:15" ht="21.75" customHeight="1">
      <c r="A10" s="25">
        <v>3</v>
      </c>
      <c r="B10" s="25" t="s">
        <v>194</v>
      </c>
      <c r="C10" s="25" t="s">
        <v>150</v>
      </c>
      <c r="D10" s="119" t="s">
        <v>79</v>
      </c>
      <c r="E10" s="120" t="s">
        <v>80</v>
      </c>
      <c r="F10" s="48">
        <v>58.86</v>
      </c>
      <c r="G10" s="46">
        <f t="shared" si="0"/>
        <v>61.7</v>
      </c>
      <c r="H10" s="65">
        <v>0</v>
      </c>
      <c r="I10" s="60">
        <v>261</v>
      </c>
      <c r="J10" s="24">
        <v>0</v>
      </c>
      <c r="K10" s="51">
        <f t="shared" si="1"/>
        <v>0</v>
      </c>
      <c r="L10" s="65">
        <v>0</v>
      </c>
      <c r="M10" s="60">
        <v>0</v>
      </c>
      <c r="N10" s="66">
        <f t="shared" si="2"/>
        <v>0</v>
      </c>
      <c r="O10" s="63">
        <f t="shared" si="3"/>
        <v>61.7</v>
      </c>
    </row>
    <row r="11" spans="1:15" ht="21.75" customHeight="1">
      <c r="A11" s="19">
        <v>4</v>
      </c>
      <c r="B11" s="19"/>
      <c r="C11" s="19" t="s">
        <v>156</v>
      </c>
      <c r="D11" s="34" t="s">
        <v>55</v>
      </c>
      <c r="E11" s="41" t="s">
        <v>157</v>
      </c>
      <c r="F11" s="48">
        <v>59.55</v>
      </c>
      <c r="G11" s="46">
        <f t="shared" si="0"/>
        <v>60.7</v>
      </c>
      <c r="H11" s="65">
        <v>0</v>
      </c>
      <c r="I11" s="60">
        <v>265</v>
      </c>
      <c r="J11" s="24">
        <v>0</v>
      </c>
      <c r="K11" s="51">
        <f t="shared" si="1"/>
        <v>0</v>
      </c>
      <c r="L11" s="65">
        <v>8</v>
      </c>
      <c r="M11" s="60">
        <v>0</v>
      </c>
      <c r="N11" s="66">
        <f t="shared" si="2"/>
        <v>8</v>
      </c>
      <c r="O11" s="63">
        <f t="shared" si="3"/>
        <v>68.7</v>
      </c>
    </row>
    <row r="12" spans="1:15" ht="21.75" customHeight="1">
      <c r="A12" s="25">
        <v>5</v>
      </c>
      <c r="B12" s="25"/>
      <c r="C12" s="19" t="s">
        <v>60</v>
      </c>
      <c r="D12" s="34" t="s">
        <v>153</v>
      </c>
      <c r="E12" s="41" t="s">
        <v>70</v>
      </c>
      <c r="F12" s="48">
        <v>56.36</v>
      </c>
      <c r="G12" s="46">
        <f t="shared" si="0"/>
        <v>65.5</v>
      </c>
      <c r="H12" s="65">
        <v>0</v>
      </c>
      <c r="I12" s="60">
        <v>246</v>
      </c>
      <c r="J12" s="24">
        <v>0</v>
      </c>
      <c r="K12" s="51">
        <f t="shared" si="1"/>
        <v>0</v>
      </c>
      <c r="L12" s="65">
        <v>8</v>
      </c>
      <c r="M12" s="60">
        <v>0</v>
      </c>
      <c r="N12" s="66">
        <f t="shared" si="2"/>
        <v>8</v>
      </c>
      <c r="O12" s="63">
        <f t="shared" si="3"/>
        <v>73.5</v>
      </c>
    </row>
    <row r="13" spans="1:15" ht="21.75" customHeight="1">
      <c r="A13" s="25">
        <v>6</v>
      </c>
      <c r="B13" s="25"/>
      <c r="C13" s="19" t="s">
        <v>25</v>
      </c>
      <c r="D13" s="34" t="s">
        <v>13</v>
      </c>
      <c r="E13" s="41" t="s">
        <v>26</v>
      </c>
      <c r="F13" s="48">
        <v>51.82</v>
      </c>
      <c r="G13" s="46">
        <f t="shared" si="0"/>
        <v>72.3</v>
      </c>
      <c r="H13" s="65">
        <v>0</v>
      </c>
      <c r="I13" s="60">
        <v>281</v>
      </c>
      <c r="J13" s="24">
        <v>2.4</v>
      </c>
      <c r="K13" s="51">
        <f t="shared" si="1"/>
        <v>2.4</v>
      </c>
      <c r="L13" s="65">
        <v>0</v>
      </c>
      <c r="M13" s="60">
        <v>0</v>
      </c>
      <c r="N13" s="66">
        <f t="shared" si="2"/>
        <v>0</v>
      </c>
      <c r="O13" s="63">
        <f t="shared" si="3"/>
        <v>74.7</v>
      </c>
    </row>
    <row r="14" spans="1:15" ht="21.75" customHeight="1">
      <c r="A14" s="25">
        <v>7</v>
      </c>
      <c r="B14" s="25" t="s">
        <v>195</v>
      </c>
      <c r="C14" s="25" t="s">
        <v>151</v>
      </c>
      <c r="D14" s="119" t="s">
        <v>13</v>
      </c>
      <c r="E14" s="120" t="s">
        <v>152</v>
      </c>
      <c r="F14" s="48">
        <v>60.91</v>
      </c>
      <c r="G14" s="46">
        <f t="shared" si="0"/>
        <v>58.6</v>
      </c>
      <c r="H14" s="65">
        <v>20</v>
      </c>
      <c r="I14" s="60">
        <v>253</v>
      </c>
      <c r="J14" s="24">
        <v>0</v>
      </c>
      <c r="K14" s="51">
        <f t="shared" si="1"/>
        <v>20</v>
      </c>
      <c r="L14" s="65">
        <v>0</v>
      </c>
      <c r="M14" s="60">
        <v>0</v>
      </c>
      <c r="N14" s="66">
        <f t="shared" si="2"/>
        <v>0</v>
      </c>
      <c r="O14" s="63">
        <f t="shared" si="3"/>
        <v>78.6</v>
      </c>
    </row>
    <row r="15" spans="1:15" ht="21.75" customHeight="1">
      <c r="A15" s="25" t="s">
        <v>191</v>
      </c>
      <c r="B15" s="25"/>
      <c r="C15" s="19" t="s">
        <v>71</v>
      </c>
      <c r="D15" s="34" t="s">
        <v>54</v>
      </c>
      <c r="E15" s="41" t="s">
        <v>72</v>
      </c>
      <c r="F15" s="48">
        <v>54.55</v>
      </c>
      <c r="G15" s="46">
        <f t="shared" si="0"/>
        <v>68.2</v>
      </c>
      <c r="H15" s="65">
        <v>20</v>
      </c>
      <c r="I15" s="60">
        <v>255</v>
      </c>
      <c r="J15" s="24">
        <v>0</v>
      </c>
      <c r="K15" s="51">
        <f t="shared" si="1"/>
        <v>20</v>
      </c>
      <c r="L15" s="65">
        <v>0</v>
      </c>
      <c r="M15" s="60">
        <v>0</v>
      </c>
      <c r="N15" s="66">
        <f t="shared" si="2"/>
        <v>0</v>
      </c>
      <c r="O15" s="63">
        <f t="shared" si="3"/>
        <v>88.2</v>
      </c>
    </row>
    <row r="16" spans="1:15" ht="21.75" customHeight="1">
      <c r="A16" s="25" t="s">
        <v>30</v>
      </c>
      <c r="B16" s="25"/>
      <c r="C16" s="19" t="s">
        <v>154</v>
      </c>
      <c r="D16" s="34" t="s">
        <v>54</v>
      </c>
      <c r="E16" s="41" t="s">
        <v>155</v>
      </c>
      <c r="F16" s="48">
        <v>58.41</v>
      </c>
      <c r="G16" s="46">
        <f t="shared" si="0"/>
        <v>62.4</v>
      </c>
      <c r="H16" s="65" t="s">
        <v>180</v>
      </c>
      <c r="I16" s="60">
        <v>0</v>
      </c>
      <c r="J16" s="24">
        <v>0</v>
      </c>
      <c r="K16" s="46" t="s">
        <v>30</v>
      </c>
      <c r="L16" s="65">
        <v>4</v>
      </c>
      <c r="M16" s="60">
        <v>0</v>
      </c>
      <c r="N16" s="66">
        <f t="shared" si="2"/>
        <v>4</v>
      </c>
      <c r="O16" s="63" t="s">
        <v>30</v>
      </c>
    </row>
    <row r="17" spans="1:15" ht="12.75">
      <c r="A17" s="57"/>
      <c r="B17" s="57"/>
      <c r="C17" s="57"/>
      <c r="D17" s="59"/>
      <c r="E17" s="57"/>
      <c r="F17" s="21"/>
      <c r="G17" s="15"/>
      <c r="H17" s="15"/>
      <c r="I17" s="22"/>
      <c r="J17" s="15"/>
      <c r="K17" s="58"/>
      <c r="L17" s="58"/>
      <c r="M17" s="58"/>
      <c r="N17" s="58"/>
      <c r="O17" s="15"/>
    </row>
    <row r="18" spans="4:12" ht="12.75">
      <c r="D18" s="23" t="s">
        <v>8</v>
      </c>
      <c r="F18" s="10" t="s">
        <v>7</v>
      </c>
      <c r="I18" s="3" t="s">
        <v>189</v>
      </c>
      <c r="L18" s="11"/>
    </row>
    <row r="19" spans="4:12" ht="12.75">
      <c r="D19" s="23"/>
      <c r="F19" s="10"/>
      <c r="G19" s="10"/>
      <c r="I19" s="11" t="s">
        <v>30</v>
      </c>
      <c r="L19" s="11"/>
    </row>
    <row r="20" spans="4:7" ht="12.75">
      <c r="D20" s="23"/>
      <c r="F20" s="10"/>
      <c r="G20" s="10"/>
    </row>
    <row r="21" spans="4:7" ht="12.75">
      <c r="D21" s="23" t="s">
        <v>114</v>
      </c>
      <c r="F21" s="10" t="s">
        <v>94</v>
      </c>
      <c r="G21" s="10"/>
    </row>
    <row r="22" spans="6:7" ht="12.75">
      <c r="F22" s="10"/>
      <c r="G22" s="10"/>
    </row>
    <row r="23" spans="3:15" ht="12.75">
      <c r="C23" s="38" t="s">
        <v>171</v>
      </c>
      <c r="D23" s="35" t="s">
        <v>45</v>
      </c>
      <c r="E23" s="35">
        <v>2200</v>
      </c>
      <c r="F23" s="35" t="s">
        <v>46</v>
      </c>
      <c r="G23" s="35">
        <v>480</v>
      </c>
      <c r="H23" s="35" t="s">
        <v>47</v>
      </c>
      <c r="I23" s="35"/>
      <c r="J23" s="64">
        <v>275</v>
      </c>
      <c r="K23" s="35" t="s">
        <v>48</v>
      </c>
      <c r="L23" s="35"/>
      <c r="M23" s="35">
        <v>18</v>
      </c>
      <c r="N23" s="35" t="s">
        <v>183</v>
      </c>
      <c r="O23" s="35"/>
    </row>
    <row r="24" spans="3:16" ht="12.75">
      <c r="C24" s="38" t="s">
        <v>49</v>
      </c>
      <c r="D24" s="35" t="s">
        <v>45</v>
      </c>
      <c r="E24" s="35">
        <v>300</v>
      </c>
      <c r="F24" s="36" t="s">
        <v>46</v>
      </c>
      <c r="G24" s="35">
        <v>325</v>
      </c>
      <c r="H24" s="35" t="s">
        <v>47</v>
      </c>
      <c r="I24" s="35"/>
      <c r="J24" s="64">
        <v>56</v>
      </c>
      <c r="K24" s="35" t="s">
        <v>48</v>
      </c>
      <c r="L24" s="35"/>
      <c r="M24" s="35">
        <v>9</v>
      </c>
      <c r="N24" s="35" t="s">
        <v>172</v>
      </c>
      <c r="O24" s="35"/>
      <c r="P24" s="39" t="s">
        <v>30</v>
      </c>
    </row>
    <row r="25" spans="3:15" ht="12.75">
      <c r="C25" s="38" t="s">
        <v>50</v>
      </c>
      <c r="D25" s="35" t="s">
        <v>51</v>
      </c>
      <c r="E25" s="35"/>
      <c r="F25" s="37" t="s">
        <v>52</v>
      </c>
      <c r="G25" s="35"/>
      <c r="H25" s="35" t="s">
        <v>53</v>
      </c>
      <c r="I25" s="35"/>
      <c r="J25" s="35"/>
      <c r="K25" s="35"/>
      <c r="L25" s="35"/>
      <c r="M25" s="35"/>
      <c r="N25" s="35"/>
      <c r="O25" s="35"/>
    </row>
    <row r="26" spans="3:8" ht="12.75">
      <c r="C26" s="38" t="s">
        <v>83</v>
      </c>
      <c r="D26" s="115" t="s">
        <v>173</v>
      </c>
      <c r="F26" s="68" t="s">
        <v>187</v>
      </c>
      <c r="H26" s="115" t="s">
        <v>173</v>
      </c>
    </row>
    <row r="27" spans="3:8" ht="12.75">
      <c r="C27" s="38"/>
      <c r="D27" s="115"/>
      <c r="F27" s="68"/>
      <c r="H27" s="115"/>
    </row>
    <row r="28" spans="3:8" ht="12.75">
      <c r="C28" s="38" t="s">
        <v>197</v>
      </c>
      <c r="D28" s="115"/>
      <c r="F28" s="68"/>
      <c r="H28" s="115"/>
    </row>
    <row r="29" ht="13.5" thickBot="1"/>
    <row r="30" spans="1:15" ht="13.5" thickBot="1">
      <c r="A30" s="11" t="s">
        <v>30</v>
      </c>
      <c r="B30" s="11"/>
      <c r="C30" s="3"/>
      <c r="F30" s="30" t="s">
        <v>33</v>
      </c>
      <c r="G30" s="29"/>
      <c r="H30" s="26"/>
      <c r="I30" s="28" t="s">
        <v>34</v>
      </c>
      <c r="J30" s="27"/>
      <c r="K30" s="29"/>
      <c r="L30" s="27"/>
      <c r="M30" s="28" t="s">
        <v>35</v>
      </c>
      <c r="N30" s="29"/>
      <c r="O30" s="30" t="s">
        <v>36</v>
      </c>
    </row>
    <row r="31" spans="1:15" ht="22.5">
      <c r="A31" s="4" t="s">
        <v>77</v>
      </c>
      <c r="B31" s="4" t="s">
        <v>196</v>
      </c>
      <c r="C31" s="5" t="s">
        <v>2</v>
      </c>
      <c r="D31" s="5" t="s">
        <v>3</v>
      </c>
      <c r="E31" s="40" t="s">
        <v>1</v>
      </c>
      <c r="F31" s="43" t="s">
        <v>9</v>
      </c>
      <c r="G31" s="44" t="s">
        <v>10</v>
      </c>
      <c r="H31" s="43" t="s">
        <v>39</v>
      </c>
      <c r="I31" s="49" t="s">
        <v>38</v>
      </c>
      <c r="J31" s="49" t="s">
        <v>14</v>
      </c>
      <c r="K31" s="50" t="s">
        <v>5</v>
      </c>
      <c r="L31" s="52" t="s">
        <v>4</v>
      </c>
      <c r="M31" s="53" t="s">
        <v>32</v>
      </c>
      <c r="N31" s="50" t="s">
        <v>31</v>
      </c>
      <c r="O31" s="62" t="s">
        <v>6</v>
      </c>
    </row>
    <row r="32" spans="1:15" ht="21" customHeight="1">
      <c r="A32" s="25">
        <v>1</v>
      </c>
      <c r="B32" s="25" t="s">
        <v>193</v>
      </c>
      <c r="C32" s="19" t="s">
        <v>17</v>
      </c>
      <c r="D32" s="34" t="s">
        <v>153</v>
      </c>
      <c r="E32" s="41" t="s">
        <v>19</v>
      </c>
      <c r="F32" s="48">
        <v>63.18</v>
      </c>
      <c r="G32" s="46">
        <f>ROUND((100-F32)*1.5,1)</f>
        <v>55.2</v>
      </c>
      <c r="H32" s="65">
        <v>0</v>
      </c>
      <c r="I32" s="60">
        <v>729</v>
      </c>
      <c r="J32" s="24">
        <v>1.6</v>
      </c>
      <c r="K32" s="51">
        <f>H32+J32</f>
        <v>1.6</v>
      </c>
      <c r="L32" s="65">
        <v>0</v>
      </c>
      <c r="M32" s="60">
        <v>4</v>
      </c>
      <c r="N32" s="66">
        <v>4</v>
      </c>
      <c r="O32" s="63">
        <f>G32+K32+N32</f>
        <v>60.800000000000004</v>
      </c>
    </row>
    <row r="33" spans="1:15" ht="21" customHeight="1">
      <c r="A33" s="25">
        <v>2</v>
      </c>
      <c r="B33" s="25" t="s">
        <v>194</v>
      </c>
      <c r="C33" s="19" t="s">
        <v>150</v>
      </c>
      <c r="D33" s="34" t="s">
        <v>79</v>
      </c>
      <c r="E33" s="41" t="s">
        <v>80</v>
      </c>
      <c r="F33" s="48">
        <v>58.86</v>
      </c>
      <c r="G33" s="46">
        <f>ROUND((100-F33)*1.5,1)</f>
        <v>61.7</v>
      </c>
      <c r="H33" s="65">
        <v>0</v>
      </c>
      <c r="I33" s="60">
        <v>261</v>
      </c>
      <c r="J33" s="24">
        <v>0</v>
      </c>
      <c r="K33" s="51">
        <f>H33+J33</f>
        <v>0</v>
      </c>
      <c r="L33" s="65">
        <v>0</v>
      </c>
      <c r="M33" s="60">
        <v>0</v>
      </c>
      <c r="N33" s="66">
        <f>+L33+M33</f>
        <v>0</v>
      </c>
      <c r="O33" s="63">
        <f>G33+K33+N33</f>
        <v>61.7</v>
      </c>
    </row>
    <row r="34" spans="1:15" ht="21" customHeight="1">
      <c r="A34" s="25">
        <v>3</v>
      </c>
      <c r="B34" s="25" t="s">
        <v>195</v>
      </c>
      <c r="C34" s="19" t="s">
        <v>151</v>
      </c>
      <c r="D34" s="34" t="s">
        <v>13</v>
      </c>
      <c r="E34" s="41" t="s">
        <v>152</v>
      </c>
      <c r="F34" s="48">
        <v>60.91</v>
      </c>
      <c r="G34" s="46">
        <f>ROUND((100-F34)*1.5,1)</f>
        <v>58.6</v>
      </c>
      <c r="H34" s="65">
        <v>20</v>
      </c>
      <c r="I34" s="60">
        <v>253</v>
      </c>
      <c r="J34" s="24">
        <v>0</v>
      </c>
      <c r="K34" s="51">
        <f>H34+J34</f>
        <v>20</v>
      </c>
      <c r="L34" s="65">
        <v>0</v>
      </c>
      <c r="M34" s="60">
        <v>0</v>
      </c>
      <c r="N34" s="66">
        <v>0</v>
      </c>
      <c r="O34" s="63">
        <f>G34+K34+N34</f>
        <v>78.6</v>
      </c>
    </row>
    <row r="35" ht="21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3">
      <selection activeCell="J3" sqref="J3"/>
    </sheetView>
  </sheetViews>
  <sheetFormatPr defaultColWidth="9.140625" defaultRowHeight="12.75"/>
  <cols>
    <col min="1" max="1" width="4.57421875" style="0" customWidth="1"/>
    <col min="2" max="2" width="16.8515625" style="0" customWidth="1"/>
    <col min="3" max="3" width="11.140625" style="0" customWidth="1"/>
    <col min="4" max="4" width="10.57421875" style="0" customWidth="1"/>
    <col min="5" max="6" width="9.57421875" style="0" customWidth="1"/>
    <col min="7" max="7" width="6.7109375" style="0" customWidth="1"/>
    <col min="8" max="8" width="7.421875" style="0" customWidth="1"/>
    <col min="9" max="9" width="7.57421875" style="0" customWidth="1"/>
    <col min="10" max="10" width="8.140625" style="0" customWidth="1"/>
    <col min="11" max="11" width="7.8515625" style="0" customWidth="1"/>
    <col min="12" max="12" width="7.7109375" style="0" customWidth="1"/>
    <col min="13" max="13" width="6.140625" style="0" customWidth="1"/>
  </cols>
  <sheetData>
    <row r="1" spans="1:14" ht="15.75">
      <c r="A1" s="2" t="s">
        <v>0</v>
      </c>
      <c r="B1" s="11"/>
      <c r="C1" s="11"/>
      <c r="D1" s="11"/>
      <c r="E1" s="11"/>
      <c r="F1" s="12"/>
      <c r="G1" s="11"/>
      <c r="H1" s="11"/>
      <c r="I1" s="12"/>
      <c r="J1" s="11"/>
      <c r="K1" s="11"/>
      <c r="L1" s="11"/>
      <c r="M1" s="11"/>
      <c r="N1" s="11"/>
    </row>
    <row r="2" spans="1:14" ht="15.75">
      <c r="A2" s="2" t="s">
        <v>145</v>
      </c>
      <c r="B2" s="125"/>
      <c r="C2" s="126"/>
      <c r="D2" s="126"/>
      <c r="I2" s="12"/>
      <c r="J2" s="11"/>
      <c r="K2" s="11"/>
      <c r="L2" s="11"/>
      <c r="M2" s="11"/>
      <c r="N2" s="11"/>
    </row>
    <row r="3" spans="1:14" ht="12.75">
      <c r="A3" s="11" t="s">
        <v>146</v>
      </c>
      <c r="B3" s="11"/>
      <c r="C3" s="11"/>
      <c r="D3" s="11"/>
      <c r="E3" s="11"/>
      <c r="F3" s="12"/>
      <c r="G3" s="11"/>
      <c r="H3" s="11"/>
      <c r="I3" s="12"/>
      <c r="J3" s="11"/>
      <c r="K3" s="11"/>
      <c r="L3" s="11"/>
      <c r="M3" s="11"/>
      <c r="N3" s="11"/>
    </row>
    <row r="4" spans="1:14" ht="12.75">
      <c r="A4" s="11" t="s">
        <v>11</v>
      </c>
      <c r="B4" s="3"/>
      <c r="C4" s="11"/>
      <c r="D4" s="11"/>
      <c r="E4" s="23" t="s">
        <v>198</v>
      </c>
      <c r="F4" s="127"/>
      <c r="G4" s="23"/>
      <c r="H4" s="11"/>
      <c r="I4" s="12"/>
      <c r="J4" s="11"/>
      <c r="K4" s="11"/>
      <c r="L4" s="11"/>
      <c r="M4" s="11"/>
      <c r="N4" s="11"/>
    </row>
    <row r="5" spans="1:14" ht="13.5" thickBot="1">
      <c r="A5" s="11"/>
      <c r="B5" s="11"/>
      <c r="C5" s="11"/>
      <c r="D5" s="11"/>
      <c r="E5" s="11"/>
      <c r="F5" s="12"/>
      <c r="G5" s="11"/>
      <c r="H5" s="11"/>
      <c r="I5" s="12"/>
      <c r="J5" s="11"/>
      <c r="K5" s="11"/>
      <c r="L5" s="11"/>
      <c r="M5" s="11"/>
      <c r="N5" s="11"/>
    </row>
    <row r="6" spans="1:14" ht="13.5" thickBot="1">
      <c r="A6" s="3" t="s">
        <v>30</v>
      </c>
      <c r="B6" s="11" t="s">
        <v>30</v>
      </c>
      <c r="C6" s="11"/>
      <c r="D6" s="11"/>
      <c r="E6" s="30" t="s">
        <v>33</v>
      </c>
      <c r="F6" s="93"/>
      <c r="G6" s="94"/>
      <c r="H6" s="28" t="s">
        <v>34</v>
      </c>
      <c r="I6" s="28"/>
      <c r="J6" s="93"/>
      <c r="K6" s="94"/>
      <c r="L6" s="28" t="s">
        <v>35</v>
      </c>
      <c r="M6" s="93"/>
      <c r="N6" s="30" t="s">
        <v>36</v>
      </c>
    </row>
    <row r="7" spans="1:14" ht="22.5">
      <c r="A7" s="4" t="s">
        <v>77</v>
      </c>
      <c r="B7" s="5" t="s">
        <v>2</v>
      </c>
      <c r="C7" s="5" t="s">
        <v>76</v>
      </c>
      <c r="D7" s="40" t="s">
        <v>1</v>
      </c>
      <c r="E7" s="43" t="s">
        <v>9</v>
      </c>
      <c r="F7" s="44" t="s">
        <v>10</v>
      </c>
      <c r="G7" s="105" t="s">
        <v>39</v>
      </c>
      <c r="H7" s="49" t="s">
        <v>38</v>
      </c>
      <c r="I7" s="49" t="s">
        <v>14</v>
      </c>
      <c r="J7" s="50" t="s">
        <v>5</v>
      </c>
      <c r="K7" s="52" t="s">
        <v>4</v>
      </c>
      <c r="L7" s="53" t="s">
        <v>32</v>
      </c>
      <c r="M7" s="50" t="s">
        <v>31</v>
      </c>
      <c r="N7" s="62" t="s">
        <v>6</v>
      </c>
    </row>
    <row r="8" spans="1:14" ht="22.5" customHeight="1">
      <c r="A8" s="95">
        <v>1</v>
      </c>
      <c r="B8" s="110" t="s">
        <v>123</v>
      </c>
      <c r="C8" s="96" t="s">
        <v>116</v>
      </c>
      <c r="D8" s="106" t="s">
        <v>124</v>
      </c>
      <c r="E8" s="48">
        <v>59.44</v>
      </c>
      <c r="F8" s="46">
        <f aca="true" t="shared" si="0" ref="F8:F25">ROUND((100-E8)*1.5,1)</f>
        <v>60.8</v>
      </c>
      <c r="G8" s="108">
        <v>0</v>
      </c>
      <c r="H8" s="98">
        <v>249</v>
      </c>
      <c r="I8" s="24">
        <v>0</v>
      </c>
      <c r="J8" s="46">
        <f aca="true" t="shared" si="1" ref="J8:J19">G8+I8</f>
        <v>0</v>
      </c>
      <c r="K8" s="65">
        <v>0</v>
      </c>
      <c r="L8" s="60">
        <v>0</v>
      </c>
      <c r="M8" s="46">
        <f aca="true" t="shared" si="2" ref="M8:M25">+K8+L8</f>
        <v>0</v>
      </c>
      <c r="N8" s="63">
        <f aca="true" t="shared" si="3" ref="N8:N19">F8+J8+M8</f>
        <v>60.8</v>
      </c>
    </row>
    <row r="9" spans="1:14" ht="22.5" customHeight="1">
      <c r="A9" s="109" t="s">
        <v>64</v>
      </c>
      <c r="B9" s="110" t="s">
        <v>15</v>
      </c>
      <c r="C9" s="96" t="s">
        <v>116</v>
      </c>
      <c r="D9" s="106" t="s">
        <v>16</v>
      </c>
      <c r="E9" s="48">
        <v>58.89</v>
      </c>
      <c r="F9" s="46">
        <f t="shared" si="0"/>
        <v>61.7</v>
      </c>
      <c r="G9" s="108">
        <v>0</v>
      </c>
      <c r="H9" s="98">
        <v>264</v>
      </c>
      <c r="I9" s="24">
        <v>0</v>
      </c>
      <c r="J9" s="46">
        <f t="shared" si="1"/>
        <v>0</v>
      </c>
      <c r="K9" s="65">
        <v>0</v>
      </c>
      <c r="L9" s="60">
        <v>0</v>
      </c>
      <c r="M9" s="46">
        <f t="shared" si="2"/>
        <v>0</v>
      </c>
      <c r="N9" s="63">
        <f t="shared" si="3"/>
        <v>61.7</v>
      </c>
    </row>
    <row r="10" spans="1:14" ht="22.5" customHeight="1">
      <c r="A10" s="109" t="s">
        <v>37</v>
      </c>
      <c r="B10" s="110" t="s">
        <v>115</v>
      </c>
      <c r="C10" s="96" t="s">
        <v>116</v>
      </c>
      <c r="D10" s="106" t="s">
        <v>117</v>
      </c>
      <c r="E10" s="111">
        <v>56.39</v>
      </c>
      <c r="F10" s="46">
        <f t="shared" si="0"/>
        <v>65.4</v>
      </c>
      <c r="G10" s="108">
        <v>0</v>
      </c>
      <c r="H10" s="98">
        <v>266</v>
      </c>
      <c r="I10" s="24">
        <v>0</v>
      </c>
      <c r="J10" s="46">
        <f t="shared" si="1"/>
        <v>0</v>
      </c>
      <c r="K10" s="65">
        <v>0</v>
      </c>
      <c r="L10" s="60">
        <v>0</v>
      </c>
      <c r="M10" s="46">
        <f t="shared" si="2"/>
        <v>0</v>
      </c>
      <c r="N10" s="63">
        <f t="shared" si="3"/>
        <v>65.4</v>
      </c>
    </row>
    <row r="11" spans="1:14" ht="22.5" customHeight="1">
      <c r="A11" s="112" t="s">
        <v>181</v>
      </c>
      <c r="B11" s="110" t="s">
        <v>141</v>
      </c>
      <c r="C11" s="96" t="s">
        <v>116</v>
      </c>
      <c r="D11" s="106" t="s">
        <v>142</v>
      </c>
      <c r="E11" s="113">
        <v>59.44</v>
      </c>
      <c r="F11" s="46">
        <f t="shared" si="0"/>
        <v>60.8</v>
      </c>
      <c r="G11" s="108">
        <v>0</v>
      </c>
      <c r="H11" s="98">
        <v>232</v>
      </c>
      <c r="I11" s="24">
        <v>5</v>
      </c>
      <c r="J11" s="46">
        <f t="shared" si="1"/>
        <v>5</v>
      </c>
      <c r="K11" s="65">
        <v>0</v>
      </c>
      <c r="L11" s="60">
        <v>0</v>
      </c>
      <c r="M11" s="46">
        <f t="shared" si="2"/>
        <v>0</v>
      </c>
      <c r="N11" s="63">
        <f t="shared" si="3"/>
        <v>65.8</v>
      </c>
    </row>
    <row r="12" spans="1:14" ht="22.5" customHeight="1">
      <c r="A12" s="95">
        <v>5</v>
      </c>
      <c r="B12" s="96" t="s">
        <v>138</v>
      </c>
      <c r="C12" s="96" t="s">
        <v>139</v>
      </c>
      <c r="D12" s="106" t="s">
        <v>140</v>
      </c>
      <c r="E12" s="113">
        <v>61.11</v>
      </c>
      <c r="F12" s="46">
        <f t="shared" si="0"/>
        <v>58.3</v>
      </c>
      <c r="G12" s="108">
        <v>0</v>
      </c>
      <c r="H12" s="98">
        <v>296</v>
      </c>
      <c r="I12" s="24">
        <v>11.6</v>
      </c>
      <c r="J12" s="46">
        <f t="shared" si="1"/>
        <v>11.6</v>
      </c>
      <c r="K12" s="65">
        <v>0</v>
      </c>
      <c r="L12" s="60">
        <v>0</v>
      </c>
      <c r="M12" s="46">
        <f t="shared" si="2"/>
        <v>0</v>
      </c>
      <c r="N12" s="63">
        <f t="shared" si="3"/>
        <v>69.89999999999999</v>
      </c>
    </row>
    <row r="13" spans="1:14" ht="22.5" customHeight="1">
      <c r="A13" s="95">
        <v>6</v>
      </c>
      <c r="B13" s="110" t="s">
        <v>143</v>
      </c>
      <c r="C13" s="96" t="s">
        <v>116</v>
      </c>
      <c r="D13" s="106" t="s">
        <v>144</v>
      </c>
      <c r="E13" s="113">
        <v>57.5</v>
      </c>
      <c r="F13" s="46">
        <f t="shared" si="0"/>
        <v>63.8</v>
      </c>
      <c r="G13" s="108">
        <v>0</v>
      </c>
      <c r="H13" s="98">
        <v>295</v>
      </c>
      <c r="I13" s="24">
        <v>11.2</v>
      </c>
      <c r="J13" s="46">
        <f t="shared" si="1"/>
        <v>11.2</v>
      </c>
      <c r="K13" s="65">
        <v>0</v>
      </c>
      <c r="L13" s="60">
        <v>0</v>
      </c>
      <c r="M13" s="46">
        <f t="shared" si="2"/>
        <v>0</v>
      </c>
      <c r="N13" s="63">
        <f t="shared" si="3"/>
        <v>75</v>
      </c>
    </row>
    <row r="14" spans="1:14" ht="22.5" customHeight="1">
      <c r="A14" s="95">
        <v>7</v>
      </c>
      <c r="B14" s="110" t="s">
        <v>58</v>
      </c>
      <c r="C14" s="96" t="s">
        <v>13</v>
      </c>
      <c r="D14" s="106" t="s">
        <v>59</v>
      </c>
      <c r="E14" s="113">
        <v>53.89</v>
      </c>
      <c r="F14" s="46">
        <f t="shared" si="0"/>
        <v>69.2</v>
      </c>
      <c r="G14" s="108">
        <v>0</v>
      </c>
      <c r="H14" s="98">
        <v>288</v>
      </c>
      <c r="I14" s="24">
        <v>8.4</v>
      </c>
      <c r="J14" s="46">
        <f t="shared" si="1"/>
        <v>8.4</v>
      </c>
      <c r="K14" s="65">
        <v>0</v>
      </c>
      <c r="L14" s="60">
        <v>0</v>
      </c>
      <c r="M14" s="46">
        <f t="shared" si="2"/>
        <v>0</v>
      </c>
      <c r="N14" s="63">
        <f t="shared" si="3"/>
        <v>77.60000000000001</v>
      </c>
    </row>
    <row r="15" spans="1:14" ht="22.5" customHeight="1">
      <c r="A15" s="95">
        <v>8</v>
      </c>
      <c r="B15" s="110" t="s">
        <v>118</v>
      </c>
      <c r="C15" s="96" t="s">
        <v>167</v>
      </c>
      <c r="D15" s="106" t="s">
        <v>119</v>
      </c>
      <c r="E15" s="111">
        <v>59.44</v>
      </c>
      <c r="F15" s="46">
        <f t="shared" si="0"/>
        <v>60.8</v>
      </c>
      <c r="G15" s="108">
        <v>20</v>
      </c>
      <c r="H15" s="98">
        <v>292</v>
      </c>
      <c r="I15" s="24">
        <v>10</v>
      </c>
      <c r="J15" s="46">
        <f t="shared" si="1"/>
        <v>30</v>
      </c>
      <c r="K15" s="65">
        <v>0</v>
      </c>
      <c r="L15" s="60">
        <v>0</v>
      </c>
      <c r="M15" s="46">
        <f t="shared" si="2"/>
        <v>0</v>
      </c>
      <c r="N15" s="63">
        <f t="shared" si="3"/>
        <v>90.8</v>
      </c>
    </row>
    <row r="16" spans="1:14" ht="22.5" customHeight="1">
      <c r="A16" s="95">
        <v>9</v>
      </c>
      <c r="B16" s="110" t="s">
        <v>125</v>
      </c>
      <c r="C16" s="96" t="s">
        <v>121</v>
      </c>
      <c r="D16" s="106" t="s">
        <v>126</v>
      </c>
      <c r="E16" s="111">
        <v>56.67</v>
      </c>
      <c r="F16" s="74">
        <f t="shared" si="0"/>
        <v>65</v>
      </c>
      <c r="G16" s="108">
        <v>20</v>
      </c>
      <c r="H16" s="98">
        <v>283</v>
      </c>
      <c r="I16" s="24">
        <v>6.4</v>
      </c>
      <c r="J16" s="46">
        <f t="shared" si="1"/>
        <v>26.4</v>
      </c>
      <c r="K16" s="65">
        <v>0</v>
      </c>
      <c r="L16" s="60">
        <v>0</v>
      </c>
      <c r="M16" s="46">
        <f t="shared" si="2"/>
        <v>0</v>
      </c>
      <c r="N16" s="63">
        <f t="shared" si="3"/>
        <v>91.4</v>
      </c>
    </row>
    <row r="17" spans="1:14" ht="22.5" customHeight="1">
      <c r="A17" s="95">
        <v>10</v>
      </c>
      <c r="B17" s="110" t="s">
        <v>21</v>
      </c>
      <c r="C17" s="96" t="s">
        <v>13</v>
      </c>
      <c r="D17" s="106" t="s">
        <v>57</v>
      </c>
      <c r="E17" s="107">
        <v>54.72</v>
      </c>
      <c r="F17" s="46">
        <f t="shared" si="0"/>
        <v>67.9</v>
      </c>
      <c r="G17" s="108">
        <v>20</v>
      </c>
      <c r="H17" s="98">
        <v>280</v>
      </c>
      <c r="I17" s="24">
        <v>9.2</v>
      </c>
      <c r="J17" s="46">
        <f t="shared" si="1"/>
        <v>29.2</v>
      </c>
      <c r="K17" s="65">
        <v>0</v>
      </c>
      <c r="L17" s="60">
        <v>0</v>
      </c>
      <c r="M17" s="46">
        <f t="shared" si="2"/>
        <v>0</v>
      </c>
      <c r="N17" s="63">
        <f t="shared" si="3"/>
        <v>97.10000000000001</v>
      </c>
    </row>
    <row r="18" spans="1:14" ht="22.5" customHeight="1">
      <c r="A18" s="112">
        <v>11</v>
      </c>
      <c r="B18" s="110" t="s">
        <v>137</v>
      </c>
      <c r="C18" s="96" t="s">
        <v>116</v>
      </c>
      <c r="D18" s="106" t="s">
        <v>147</v>
      </c>
      <c r="E18" s="113">
        <v>55.83</v>
      </c>
      <c r="F18" s="46">
        <f t="shared" si="0"/>
        <v>66.3</v>
      </c>
      <c r="G18" s="108">
        <v>40</v>
      </c>
      <c r="H18" s="98">
        <v>313</v>
      </c>
      <c r="I18" s="24">
        <v>18.4</v>
      </c>
      <c r="J18" s="46">
        <f t="shared" si="1"/>
        <v>58.4</v>
      </c>
      <c r="K18" s="65">
        <v>4</v>
      </c>
      <c r="L18" s="60">
        <v>0</v>
      </c>
      <c r="M18" s="46">
        <f t="shared" si="2"/>
        <v>4</v>
      </c>
      <c r="N18" s="63">
        <f t="shared" si="3"/>
        <v>128.7</v>
      </c>
    </row>
    <row r="19" spans="1:14" ht="22.5" customHeight="1">
      <c r="A19" s="112">
        <v>12</v>
      </c>
      <c r="B19" s="110" t="s">
        <v>120</v>
      </c>
      <c r="C19" s="96" t="s">
        <v>121</v>
      </c>
      <c r="D19" s="106" t="s">
        <v>122</v>
      </c>
      <c r="E19" s="111">
        <v>54.17</v>
      </c>
      <c r="F19" s="46">
        <f t="shared" si="0"/>
        <v>68.7</v>
      </c>
      <c r="G19" s="108">
        <v>20</v>
      </c>
      <c r="H19" s="98">
        <v>360</v>
      </c>
      <c r="I19" s="24">
        <v>37.2</v>
      </c>
      <c r="J19" s="46">
        <f t="shared" si="1"/>
        <v>57.2</v>
      </c>
      <c r="K19" s="65">
        <v>4</v>
      </c>
      <c r="L19" s="60">
        <v>16</v>
      </c>
      <c r="M19" s="46">
        <f t="shared" si="2"/>
        <v>20</v>
      </c>
      <c r="N19" s="63">
        <f t="shared" si="3"/>
        <v>145.9</v>
      </c>
    </row>
    <row r="20" spans="1:14" ht="22.5" customHeight="1">
      <c r="A20" s="95" t="s">
        <v>30</v>
      </c>
      <c r="B20" s="110" t="s">
        <v>129</v>
      </c>
      <c r="C20" s="96" t="s">
        <v>116</v>
      </c>
      <c r="D20" s="106" t="s">
        <v>130</v>
      </c>
      <c r="E20" s="111">
        <v>57.78</v>
      </c>
      <c r="F20" s="46">
        <f t="shared" si="0"/>
        <v>63.3</v>
      </c>
      <c r="G20" s="108" t="s">
        <v>180</v>
      </c>
      <c r="H20" s="98">
        <v>0</v>
      </c>
      <c r="I20" s="24">
        <v>0</v>
      </c>
      <c r="J20" s="46" t="s">
        <v>30</v>
      </c>
      <c r="K20" s="65">
        <v>0</v>
      </c>
      <c r="L20" s="60">
        <v>0</v>
      </c>
      <c r="M20" s="46">
        <f t="shared" si="2"/>
        <v>0</v>
      </c>
      <c r="N20" s="63" t="s">
        <v>30</v>
      </c>
    </row>
    <row r="21" spans="1:14" ht="22.5" customHeight="1">
      <c r="A21" s="95" t="s">
        <v>30</v>
      </c>
      <c r="B21" s="110" t="s">
        <v>135</v>
      </c>
      <c r="C21" s="96" t="s">
        <v>13</v>
      </c>
      <c r="D21" s="106" t="s">
        <v>12</v>
      </c>
      <c r="E21" s="113">
        <v>55.28</v>
      </c>
      <c r="F21" s="46">
        <f t="shared" si="0"/>
        <v>67.1</v>
      </c>
      <c r="G21" s="108" t="s">
        <v>180</v>
      </c>
      <c r="H21" s="98">
        <v>0</v>
      </c>
      <c r="I21" s="24">
        <v>0</v>
      </c>
      <c r="J21" s="46" t="s">
        <v>30</v>
      </c>
      <c r="K21" s="65">
        <v>0</v>
      </c>
      <c r="L21" s="60">
        <v>0</v>
      </c>
      <c r="M21" s="46">
        <f t="shared" si="2"/>
        <v>0</v>
      </c>
      <c r="N21" s="63" t="s">
        <v>30</v>
      </c>
    </row>
    <row r="22" spans="1:14" ht="22.5" customHeight="1">
      <c r="A22" s="95" t="s">
        <v>30</v>
      </c>
      <c r="B22" s="110" t="s">
        <v>127</v>
      </c>
      <c r="C22" s="96" t="s">
        <v>116</v>
      </c>
      <c r="D22" s="106" t="s">
        <v>128</v>
      </c>
      <c r="E22" s="111">
        <v>54.72</v>
      </c>
      <c r="F22" s="46">
        <f t="shared" si="0"/>
        <v>67.9</v>
      </c>
      <c r="G22" s="108" t="s">
        <v>180</v>
      </c>
      <c r="H22" s="98">
        <v>0</v>
      </c>
      <c r="I22" s="24">
        <v>0</v>
      </c>
      <c r="J22" s="46" t="s">
        <v>30</v>
      </c>
      <c r="K22" s="65">
        <v>0</v>
      </c>
      <c r="L22" s="60">
        <v>0</v>
      </c>
      <c r="M22" s="46">
        <f t="shared" si="2"/>
        <v>0</v>
      </c>
      <c r="N22" s="63" t="s">
        <v>30</v>
      </c>
    </row>
    <row r="23" spans="1:14" ht="27" customHeight="1">
      <c r="A23" s="95" t="s">
        <v>30</v>
      </c>
      <c r="B23" s="110" t="s">
        <v>133</v>
      </c>
      <c r="C23" s="96" t="s">
        <v>116</v>
      </c>
      <c r="D23" s="106" t="s">
        <v>134</v>
      </c>
      <c r="E23" s="107">
        <v>54.72</v>
      </c>
      <c r="F23" s="46">
        <f t="shared" si="0"/>
        <v>67.9</v>
      </c>
      <c r="G23" s="108" t="s">
        <v>180</v>
      </c>
      <c r="H23" s="98">
        <v>0</v>
      </c>
      <c r="I23" s="24">
        <v>0</v>
      </c>
      <c r="J23" s="46" t="s">
        <v>30</v>
      </c>
      <c r="K23" s="65">
        <v>0</v>
      </c>
      <c r="L23" s="60">
        <v>0</v>
      </c>
      <c r="M23" s="46">
        <f t="shared" si="2"/>
        <v>0</v>
      </c>
      <c r="N23" s="63" t="s">
        <v>30</v>
      </c>
    </row>
    <row r="24" spans="1:14" ht="22.5" customHeight="1">
      <c r="A24" s="95" t="s">
        <v>30</v>
      </c>
      <c r="B24" s="96" t="s">
        <v>131</v>
      </c>
      <c r="C24" s="96" t="s">
        <v>13</v>
      </c>
      <c r="D24" s="106" t="s">
        <v>132</v>
      </c>
      <c r="E24" s="117">
        <v>52.78</v>
      </c>
      <c r="F24" s="46">
        <f t="shared" si="0"/>
        <v>70.8</v>
      </c>
      <c r="G24" s="108" t="s">
        <v>180</v>
      </c>
      <c r="H24" s="98">
        <v>0</v>
      </c>
      <c r="I24" s="24">
        <v>0</v>
      </c>
      <c r="J24" s="46" t="s">
        <v>30</v>
      </c>
      <c r="K24" s="65">
        <v>4</v>
      </c>
      <c r="L24" s="60">
        <v>0</v>
      </c>
      <c r="M24" s="46">
        <f t="shared" si="2"/>
        <v>4</v>
      </c>
      <c r="N24" s="63" t="s">
        <v>30</v>
      </c>
    </row>
    <row r="25" spans="1:14" ht="22.5" customHeight="1">
      <c r="A25" s="95" t="s">
        <v>30</v>
      </c>
      <c r="B25" s="110" t="s">
        <v>136</v>
      </c>
      <c r="C25" s="96" t="s">
        <v>116</v>
      </c>
      <c r="D25" s="106" t="s">
        <v>16</v>
      </c>
      <c r="E25" s="107">
        <v>46.39</v>
      </c>
      <c r="F25" s="46">
        <f t="shared" si="0"/>
        <v>80.4</v>
      </c>
      <c r="G25" s="108" t="s">
        <v>180</v>
      </c>
      <c r="H25" s="98">
        <v>0</v>
      </c>
      <c r="I25" s="24">
        <v>0</v>
      </c>
      <c r="J25" s="46" t="s">
        <v>30</v>
      </c>
      <c r="K25" s="65">
        <v>8</v>
      </c>
      <c r="L25" s="60">
        <v>0</v>
      </c>
      <c r="M25" s="46">
        <f t="shared" si="2"/>
        <v>8</v>
      </c>
      <c r="N25" s="63" t="s">
        <v>30</v>
      </c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11"/>
      <c r="B27" s="38" t="s">
        <v>5</v>
      </c>
      <c r="C27" s="35" t="s">
        <v>45</v>
      </c>
      <c r="D27" s="35">
        <v>2000</v>
      </c>
      <c r="E27" s="35" t="s">
        <v>46</v>
      </c>
      <c r="F27" s="35">
        <v>450</v>
      </c>
      <c r="G27" s="35" t="s">
        <v>73</v>
      </c>
      <c r="H27" s="35"/>
      <c r="I27" s="114">
        <v>267</v>
      </c>
      <c r="J27" s="35" t="s">
        <v>66</v>
      </c>
      <c r="K27" s="35"/>
      <c r="L27" s="118">
        <v>15</v>
      </c>
      <c r="M27" s="35" t="s">
        <v>182</v>
      </c>
      <c r="N27" s="11"/>
    </row>
    <row r="28" spans="1:14" ht="12.75">
      <c r="A28" s="11"/>
      <c r="B28" s="38" t="s">
        <v>49</v>
      </c>
      <c r="C28" s="35" t="s">
        <v>45</v>
      </c>
      <c r="D28" s="35">
        <v>250</v>
      </c>
      <c r="E28" s="36" t="s">
        <v>46</v>
      </c>
      <c r="F28" s="35">
        <v>300</v>
      </c>
      <c r="G28" s="35" t="s">
        <v>74</v>
      </c>
      <c r="H28" s="35"/>
      <c r="I28" s="64">
        <v>50</v>
      </c>
      <c r="J28" s="35" t="s">
        <v>75</v>
      </c>
      <c r="K28" s="35"/>
      <c r="L28" s="35">
        <v>8</v>
      </c>
      <c r="M28" s="35" t="s">
        <v>170</v>
      </c>
      <c r="N28" s="39"/>
    </row>
    <row r="29" spans="1:14" ht="12.75">
      <c r="A29" s="11"/>
      <c r="B29" s="38" t="s">
        <v>50</v>
      </c>
      <c r="C29" s="35" t="s">
        <v>51</v>
      </c>
      <c r="D29" s="35"/>
      <c r="E29" s="37" t="s">
        <v>52</v>
      </c>
      <c r="F29" s="35"/>
      <c r="G29" s="35" t="s">
        <v>53</v>
      </c>
      <c r="H29" s="35"/>
      <c r="I29" s="35"/>
      <c r="J29" s="35"/>
      <c r="K29" s="35"/>
      <c r="L29" s="35"/>
      <c r="M29" s="35"/>
      <c r="N29" s="11"/>
    </row>
    <row r="30" spans="1:14" ht="12.75">
      <c r="A30" s="11"/>
      <c r="B30" s="38" t="s">
        <v>83</v>
      </c>
      <c r="C30" s="35" t="s">
        <v>174</v>
      </c>
      <c r="D30" s="35"/>
      <c r="E30" s="121" t="s">
        <v>186</v>
      </c>
      <c r="F30" s="35"/>
      <c r="G30" s="35" t="s">
        <v>174</v>
      </c>
      <c r="H30" s="35"/>
      <c r="I30" s="35"/>
      <c r="J30" s="35"/>
      <c r="K30" s="35"/>
      <c r="L30" s="35"/>
      <c r="M30" s="35"/>
      <c r="N30" s="11"/>
    </row>
    <row r="31" spans="1:14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23" t="s">
        <v>8</v>
      </c>
      <c r="D32" s="11"/>
      <c r="E32" s="11"/>
      <c r="F32" s="15"/>
      <c r="G32" s="9" t="s">
        <v>7</v>
      </c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9"/>
      <c r="E33" s="11"/>
      <c r="F33" s="15"/>
      <c r="G33" s="9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9"/>
      <c r="E34" s="11"/>
      <c r="F34" s="15"/>
      <c r="G34" s="9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32" t="s">
        <v>114</v>
      </c>
      <c r="D35" s="10"/>
      <c r="E35" s="11"/>
      <c r="F35" s="15"/>
      <c r="G35" s="10" t="s">
        <v>94</v>
      </c>
      <c r="H35" s="11"/>
      <c r="I35" s="11"/>
      <c r="J35" s="11"/>
      <c r="K35" s="11"/>
      <c r="L35" s="11"/>
      <c r="M35" s="11"/>
      <c r="N35" s="11"/>
    </row>
    <row r="36" spans="1:1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40">
      <selection activeCell="E27" sqref="E27"/>
    </sheetView>
  </sheetViews>
  <sheetFormatPr defaultColWidth="9.140625" defaultRowHeight="12.75"/>
  <cols>
    <col min="1" max="1" width="4.140625" style="0" customWidth="1"/>
    <col min="2" max="2" width="19.57421875" style="0" customWidth="1"/>
    <col min="3" max="3" width="14.8515625" style="0" customWidth="1"/>
    <col min="4" max="4" width="12.140625" style="0" customWidth="1"/>
    <col min="5" max="5" width="10.57421875" style="0" customWidth="1"/>
    <col min="6" max="6" width="10.7109375" style="0" customWidth="1"/>
    <col min="7" max="7" width="6.8515625" style="0" customWidth="1"/>
    <col min="8" max="8" width="7.57421875" style="0" customWidth="1"/>
    <col min="9" max="9" width="6.421875" style="0" customWidth="1"/>
    <col min="10" max="11" width="5.7109375" style="0" customWidth="1"/>
    <col min="12" max="12" width="6.7109375" style="0" customWidth="1"/>
    <col min="13" max="13" width="6.57421875" style="0" customWidth="1"/>
    <col min="14" max="14" width="7.7109375" style="0" customWidth="1"/>
  </cols>
  <sheetData>
    <row r="1" spans="1:9" ht="15.75">
      <c r="A1" s="2" t="s">
        <v>0</v>
      </c>
      <c r="B1" s="11"/>
      <c r="F1" s="12"/>
      <c r="G1" s="11"/>
      <c r="H1" s="11"/>
      <c r="I1" s="1"/>
    </row>
    <row r="2" spans="1:9" ht="15.75">
      <c r="A2" s="2" t="s">
        <v>18</v>
      </c>
      <c r="F2" s="12"/>
      <c r="G2" s="11"/>
      <c r="H2" s="11"/>
      <c r="I2" s="1"/>
    </row>
    <row r="3" spans="1:9" ht="12.75">
      <c r="A3" s="11" t="s">
        <v>113</v>
      </c>
      <c r="B3" s="11"/>
      <c r="F3" s="12"/>
      <c r="G3" s="11"/>
      <c r="H3" s="11"/>
      <c r="I3" s="1"/>
    </row>
    <row r="4" spans="1:9" ht="12.75">
      <c r="A4" s="11"/>
      <c r="B4" s="11"/>
      <c r="F4" s="12"/>
      <c r="G4" s="11"/>
      <c r="H4" s="11"/>
      <c r="I4" s="1"/>
    </row>
    <row r="5" spans="1:9" ht="12.75">
      <c r="A5" s="3" t="s">
        <v>202</v>
      </c>
      <c r="B5" s="3"/>
      <c r="F5" s="1"/>
      <c r="I5" s="1"/>
    </row>
    <row r="6" spans="1:9" ht="12.75">
      <c r="A6" s="3" t="s">
        <v>203</v>
      </c>
      <c r="B6" s="3"/>
      <c r="F6" s="1"/>
      <c r="I6" s="1"/>
    </row>
    <row r="7" spans="1:9" ht="13.5" thickBot="1">
      <c r="A7" s="3"/>
      <c r="B7" s="3"/>
      <c r="F7" s="1"/>
      <c r="I7" s="1"/>
    </row>
    <row r="8" spans="1:14" ht="13.5" thickBot="1">
      <c r="A8" s="11" t="s">
        <v>30</v>
      </c>
      <c r="B8" s="3" t="s">
        <v>30</v>
      </c>
      <c r="E8" s="84" t="s">
        <v>33</v>
      </c>
      <c r="F8" s="85"/>
      <c r="G8" s="86"/>
      <c r="H8" s="87" t="s">
        <v>34</v>
      </c>
      <c r="I8" s="88"/>
      <c r="J8" s="85"/>
      <c r="K8" s="88"/>
      <c r="L8" s="87" t="s">
        <v>35</v>
      </c>
      <c r="M8" s="85"/>
      <c r="N8" s="84" t="s">
        <v>36</v>
      </c>
    </row>
    <row r="9" spans="1:14" ht="24" customHeight="1">
      <c r="A9" s="89" t="s">
        <v>77</v>
      </c>
      <c r="B9" s="90" t="s">
        <v>2</v>
      </c>
      <c r="C9" s="90" t="s">
        <v>3</v>
      </c>
      <c r="D9" s="91" t="s">
        <v>1</v>
      </c>
      <c r="E9" s="43" t="s">
        <v>9</v>
      </c>
      <c r="F9" s="44" t="s">
        <v>10</v>
      </c>
      <c r="G9" s="43" t="s">
        <v>39</v>
      </c>
      <c r="H9" s="49" t="s">
        <v>38</v>
      </c>
      <c r="I9" s="49" t="s">
        <v>14</v>
      </c>
      <c r="J9" s="50" t="s">
        <v>5</v>
      </c>
      <c r="K9" s="52" t="s">
        <v>4</v>
      </c>
      <c r="L9" s="53" t="s">
        <v>32</v>
      </c>
      <c r="M9" s="50" t="s">
        <v>31</v>
      </c>
      <c r="N9" s="62" t="s">
        <v>6</v>
      </c>
    </row>
    <row r="10" spans="1:14" ht="18" customHeight="1">
      <c r="A10" s="92">
        <v>1</v>
      </c>
      <c r="B10" s="19" t="s">
        <v>99</v>
      </c>
      <c r="C10" s="34" t="s">
        <v>29</v>
      </c>
      <c r="D10" s="41" t="s">
        <v>100</v>
      </c>
      <c r="E10" s="45">
        <v>61.11</v>
      </c>
      <c r="F10" s="46">
        <f>ROUND((100-E10)*1.5,1)</f>
        <v>58.3</v>
      </c>
      <c r="G10" s="65">
        <v>0</v>
      </c>
      <c r="H10" s="16">
        <v>273</v>
      </c>
      <c r="I10" s="24">
        <v>2.4</v>
      </c>
      <c r="J10" s="51">
        <f>G10+I10</f>
        <v>2.4</v>
      </c>
      <c r="K10" s="65">
        <v>0</v>
      </c>
      <c r="L10" s="60">
        <v>0</v>
      </c>
      <c r="M10" s="51">
        <f>+K10+L10</f>
        <v>0</v>
      </c>
      <c r="N10" s="63">
        <f>F10+J10+M10</f>
        <v>60.699999999999996</v>
      </c>
    </row>
    <row r="11" spans="1:14" ht="21.75" customHeight="1">
      <c r="A11" s="92">
        <v>2</v>
      </c>
      <c r="B11" s="75" t="s">
        <v>43</v>
      </c>
      <c r="C11" s="76" t="s">
        <v>13</v>
      </c>
      <c r="D11" s="77" t="s">
        <v>109</v>
      </c>
      <c r="E11" s="78">
        <v>55.56</v>
      </c>
      <c r="F11" s="79">
        <f>ROUND((100-E11)*1.5,1)</f>
        <v>66.7</v>
      </c>
      <c r="G11" s="80">
        <v>20</v>
      </c>
      <c r="H11" s="81">
        <v>257</v>
      </c>
      <c r="I11" s="42">
        <v>0</v>
      </c>
      <c r="J11" s="82">
        <f>G11+I11</f>
        <v>20</v>
      </c>
      <c r="K11" s="80">
        <v>0</v>
      </c>
      <c r="L11" s="116">
        <v>0</v>
      </c>
      <c r="M11" s="82">
        <f>+K11+L11</f>
        <v>0</v>
      </c>
      <c r="N11" s="83">
        <f>F11+J11+M11</f>
        <v>86.7</v>
      </c>
    </row>
    <row r="12" spans="1:14" ht="21.75" customHeight="1">
      <c r="A12" s="92">
        <v>3</v>
      </c>
      <c r="B12" s="19" t="s">
        <v>78</v>
      </c>
      <c r="C12" s="34" t="s">
        <v>97</v>
      </c>
      <c r="D12" s="41" t="s">
        <v>98</v>
      </c>
      <c r="E12" s="47">
        <v>54.72</v>
      </c>
      <c r="F12" s="46">
        <f>ROUND((100-E12)*1.5,1)</f>
        <v>67.9</v>
      </c>
      <c r="G12" s="65">
        <v>40</v>
      </c>
      <c r="H12" s="16">
        <v>285</v>
      </c>
      <c r="I12" s="24">
        <v>7.2</v>
      </c>
      <c r="J12" s="51">
        <f>G12+I12</f>
        <v>47.2</v>
      </c>
      <c r="K12" s="65">
        <v>0</v>
      </c>
      <c r="L12" s="61">
        <v>0</v>
      </c>
      <c r="M12" s="51">
        <f>+K12+L12</f>
        <v>0</v>
      </c>
      <c r="N12" s="63">
        <f>F12+J12+M12</f>
        <v>115.10000000000001</v>
      </c>
    </row>
    <row r="13" spans="1:14" ht="21.75" customHeight="1">
      <c r="A13" s="92" t="s">
        <v>30</v>
      </c>
      <c r="B13" s="19" t="s">
        <v>106</v>
      </c>
      <c r="C13" s="34" t="s">
        <v>107</v>
      </c>
      <c r="D13" s="41" t="s">
        <v>108</v>
      </c>
      <c r="E13" s="45">
        <v>56.94</v>
      </c>
      <c r="F13" s="46">
        <f>ROUND((100-E13)*1.5,1)</f>
        <v>64.6</v>
      </c>
      <c r="G13" s="65" t="s">
        <v>179</v>
      </c>
      <c r="H13" s="16">
        <v>0</v>
      </c>
      <c r="I13" s="24">
        <v>0</v>
      </c>
      <c r="J13" s="51" t="s">
        <v>30</v>
      </c>
      <c r="K13" s="65">
        <v>0</v>
      </c>
      <c r="L13" s="60">
        <v>0</v>
      </c>
      <c r="M13" s="51">
        <f>+K13+L13</f>
        <v>0</v>
      </c>
      <c r="N13" s="63" t="s">
        <v>30</v>
      </c>
    </row>
    <row r="14" spans="1:14" ht="21.75" customHeight="1">
      <c r="A14" s="92" t="s">
        <v>30</v>
      </c>
      <c r="B14" s="19" t="s">
        <v>101</v>
      </c>
      <c r="C14" s="34" t="s">
        <v>102</v>
      </c>
      <c r="D14" s="41" t="s">
        <v>103</v>
      </c>
      <c r="E14" s="45">
        <v>56.94</v>
      </c>
      <c r="F14" s="46">
        <f>ROUND((100-E14)*1.5,1)</f>
        <v>64.6</v>
      </c>
      <c r="G14" s="65" t="s">
        <v>180</v>
      </c>
      <c r="H14" s="16">
        <v>0</v>
      </c>
      <c r="I14" s="24">
        <v>0</v>
      </c>
      <c r="J14" s="51" t="s">
        <v>30</v>
      </c>
      <c r="K14" s="65">
        <v>4</v>
      </c>
      <c r="L14" s="60">
        <v>4</v>
      </c>
      <c r="M14" s="51">
        <f>+K14+L14</f>
        <v>8</v>
      </c>
      <c r="N14" s="63" t="s">
        <v>30</v>
      </c>
    </row>
    <row r="15" ht="18.75" customHeight="1"/>
    <row r="16" s="3" customFormat="1" ht="18.75" customHeight="1">
      <c r="A16" s="3" t="s">
        <v>204</v>
      </c>
    </row>
    <row r="17" s="3" customFormat="1" ht="18.75" customHeight="1" thickBot="1"/>
    <row r="18" spans="1:14" ht="18.75" customHeight="1" thickBot="1">
      <c r="A18" s="11" t="s">
        <v>30</v>
      </c>
      <c r="B18" s="3" t="s">
        <v>30</v>
      </c>
      <c r="E18" s="84" t="s">
        <v>33</v>
      </c>
      <c r="F18" s="85"/>
      <c r="G18" s="86"/>
      <c r="H18" s="87" t="s">
        <v>34</v>
      </c>
      <c r="I18" s="88"/>
      <c r="J18" s="85"/>
      <c r="K18" s="88"/>
      <c r="L18" s="87" t="s">
        <v>35</v>
      </c>
      <c r="M18" s="85"/>
      <c r="N18" s="84" t="s">
        <v>36</v>
      </c>
    </row>
    <row r="19" spans="1:14" ht="21.75" customHeight="1">
      <c r="A19" s="89" t="s">
        <v>77</v>
      </c>
      <c r="B19" s="90" t="s">
        <v>2</v>
      </c>
      <c r="C19" s="90" t="s">
        <v>3</v>
      </c>
      <c r="D19" s="91" t="s">
        <v>1</v>
      </c>
      <c r="E19" s="43" t="s">
        <v>9</v>
      </c>
      <c r="F19" s="44" t="s">
        <v>10</v>
      </c>
      <c r="G19" s="43" t="s">
        <v>39</v>
      </c>
      <c r="H19" s="49" t="s">
        <v>38</v>
      </c>
      <c r="I19" s="49" t="s">
        <v>14</v>
      </c>
      <c r="J19" s="50" t="s">
        <v>5</v>
      </c>
      <c r="K19" s="52" t="s">
        <v>4</v>
      </c>
      <c r="L19" s="53" t="s">
        <v>32</v>
      </c>
      <c r="M19" s="50" t="s">
        <v>31</v>
      </c>
      <c r="N19" s="62" t="s">
        <v>6</v>
      </c>
    </row>
    <row r="20" spans="1:15" ht="22.5">
      <c r="A20" s="92">
        <v>1</v>
      </c>
      <c r="B20" s="19" t="s">
        <v>27</v>
      </c>
      <c r="C20" s="34" t="s">
        <v>56</v>
      </c>
      <c r="D20" s="41" t="s">
        <v>28</v>
      </c>
      <c r="E20" s="45">
        <v>59.44</v>
      </c>
      <c r="F20" s="46">
        <f>ROUND((100-E20)*1.5,1)</f>
        <v>60.8</v>
      </c>
      <c r="G20" s="65">
        <v>0</v>
      </c>
      <c r="H20" s="16">
        <v>266</v>
      </c>
      <c r="I20" s="24">
        <v>0</v>
      </c>
      <c r="J20" s="51">
        <f>G20+I20</f>
        <v>0</v>
      </c>
      <c r="K20" s="65">
        <v>0</v>
      </c>
      <c r="L20" s="61">
        <v>0</v>
      </c>
      <c r="M20" s="51">
        <f>+K20+L20</f>
        <v>0</v>
      </c>
      <c r="N20" s="63">
        <f>F20+J20+M20</f>
        <v>60.8</v>
      </c>
      <c r="O20" s="7"/>
    </row>
    <row r="21" spans="1:15" ht="22.5">
      <c r="A21" s="92">
        <v>2</v>
      </c>
      <c r="B21" s="19" t="s">
        <v>78</v>
      </c>
      <c r="C21" s="34" t="s">
        <v>97</v>
      </c>
      <c r="D21" s="41" t="s">
        <v>112</v>
      </c>
      <c r="E21" s="45">
        <v>59.17</v>
      </c>
      <c r="F21" s="46">
        <f>ROUND((100-E21)*1.5,1)</f>
        <v>61.2</v>
      </c>
      <c r="G21" s="65">
        <v>0</v>
      </c>
      <c r="H21" s="16">
        <v>282</v>
      </c>
      <c r="I21" s="24">
        <v>6</v>
      </c>
      <c r="J21" s="51">
        <f>G21+I21</f>
        <v>6</v>
      </c>
      <c r="K21" s="65">
        <v>0</v>
      </c>
      <c r="L21" s="61">
        <v>0</v>
      </c>
      <c r="M21" s="51">
        <f>+K21+L21</f>
        <v>0</v>
      </c>
      <c r="N21" s="63">
        <f>F21+J21+M21</f>
        <v>67.2</v>
      </c>
      <c r="O21" s="7"/>
    </row>
    <row r="22" spans="1:14" ht="22.5">
      <c r="A22" s="92">
        <v>3</v>
      </c>
      <c r="B22" s="19" t="s">
        <v>61</v>
      </c>
      <c r="C22" s="34" t="s">
        <v>13</v>
      </c>
      <c r="D22" s="41" t="s">
        <v>62</v>
      </c>
      <c r="E22" s="45">
        <v>55.83</v>
      </c>
      <c r="F22" s="46">
        <f>ROUND((100-E22)*1.5,1)</f>
        <v>66.3</v>
      </c>
      <c r="G22" s="65">
        <v>0</v>
      </c>
      <c r="H22" s="16">
        <v>257</v>
      </c>
      <c r="I22" s="24">
        <v>0</v>
      </c>
      <c r="J22" s="51">
        <f>G22+I22</f>
        <v>0</v>
      </c>
      <c r="K22" s="65">
        <v>4</v>
      </c>
      <c r="L22" s="61">
        <v>0</v>
      </c>
      <c r="M22" s="51">
        <f>+K22+L22</f>
        <v>4</v>
      </c>
      <c r="N22" s="63">
        <f>F22+J22+M22</f>
        <v>70.3</v>
      </c>
    </row>
    <row r="23" spans="1:14" ht="25.5" customHeight="1">
      <c r="A23" s="92">
        <v>4</v>
      </c>
      <c r="B23" s="19" t="s">
        <v>110</v>
      </c>
      <c r="C23" s="34" t="s">
        <v>13</v>
      </c>
      <c r="D23" s="41" t="s">
        <v>111</v>
      </c>
      <c r="E23" s="45">
        <v>56.39</v>
      </c>
      <c r="F23" s="46">
        <f>ROUND((100-E23)*1.5,1)</f>
        <v>65.4</v>
      </c>
      <c r="G23" s="65">
        <v>0</v>
      </c>
      <c r="H23" s="16">
        <v>289</v>
      </c>
      <c r="I23" s="24">
        <v>8.8</v>
      </c>
      <c r="J23" s="51">
        <f>G23+I23</f>
        <v>8.8</v>
      </c>
      <c r="K23" s="65">
        <v>0</v>
      </c>
      <c r="L23" s="60">
        <v>0</v>
      </c>
      <c r="M23" s="51">
        <f>+K23+L23</f>
        <v>0</v>
      </c>
      <c r="N23" s="63">
        <f>F23+J23+M23</f>
        <v>74.2</v>
      </c>
    </row>
    <row r="24" spans="1:14" ht="22.5" customHeight="1">
      <c r="A24" s="92" t="s">
        <v>30</v>
      </c>
      <c r="B24" s="19" t="s">
        <v>104</v>
      </c>
      <c r="C24" s="34" t="s">
        <v>20</v>
      </c>
      <c r="D24" s="41" t="s">
        <v>105</v>
      </c>
      <c r="E24" s="45">
        <v>57.5</v>
      </c>
      <c r="F24" s="46">
        <f>ROUND((100-E24)*1.5,1)</f>
        <v>63.8</v>
      </c>
      <c r="G24" s="65" t="s">
        <v>180</v>
      </c>
      <c r="H24" s="16">
        <v>0</v>
      </c>
      <c r="I24" s="24">
        <v>0</v>
      </c>
      <c r="J24" s="51" t="s">
        <v>30</v>
      </c>
      <c r="K24" s="65">
        <v>4</v>
      </c>
      <c r="L24" s="60">
        <v>0</v>
      </c>
      <c r="M24" s="51">
        <f>+K24+L24</f>
        <v>4</v>
      </c>
      <c r="N24" s="63" t="s">
        <v>30</v>
      </c>
    </row>
    <row r="25" ht="14.25" customHeight="1">
      <c r="A25" s="57"/>
    </row>
    <row r="26" spans="3:11" ht="12.75">
      <c r="C26" s="23" t="s">
        <v>8</v>
      </c>
      <c r="F26" s="15"/>
      <c r="G26" s="9" t="s">
        <v>7</v>
      </c>
      <c r="J26" s="11"/>
      <c r="K26" s="11"/>
    </row>
    <row r="27" spans="4:11" ht="12.75">
      <c r="D27" s="9"/>
      <c r="F27" s="15"/>
      <c r="G27" s="9"/>
      <c r="J27" s="11"/>
      <c r="K27" s="11"/>
    </row>
    <row r="28" spans="4:7" ht="12.75">
      <c r="D28" s="9"/>
      <c r="F28" s="15"/>
      <c r="G28" s="9"/>
    </row>
    <row r="29" spans="3:7" ht="12.75">
      <c r="C29" s="32" t="s">
        <v>114</v>
      </c>
      <c r="D29" s="10"/>
      <c r="F29" s="15"/>
      <c r="G29" s="10" t="s">
        <v>94</v>
      </c>
    </row>
    <row r="30" spans="2:4" ht="12.75">
      <c r="B30" s="33" t="s">
        <v>30</v>
      </c>
      <c r="C30" s="33" t="s">
        <v>30</v>
      </c>
      <c r="D30" s="33" t="s">
        <v>30</v>
      </c>
    </row>
    <row r="31" spans="2:13" ht="12.75">
      <c r="B31" s="38" t="s">
        <v>5</v>
      </c>
      <c r="C31" s="35" t="s">
        <v>205</v>
      </c>
      <c r="D31" s="35" t="s">
        <v>30</v>
      </c>
      <c r="E31" s="35" t="s">
        <v>206</v>
      </c>
      <c r="F31" s="35" t="s">
        <v>30</v>
      </c>
      <c r="G31" s="35" t="s">
        <v>73</v>
      </c>
      <c r="H31" s="35">
        <v>4.27</v>
      </c>
      <c r="I31" s="73" t="s">
        <v>30</v>
      </c>
      <c r="J31" s="35" t="s">
        <v>207</v>
      </c>
      <c r="K31" s="35"/>
      <c r="L31" s="23">
        <v>14</v>
      </c>
      <c r="M31" s="35" t="s">
        <v>86</v>
      </c>
    </row>
    <row r="32" spans="2:14" ht="12.75">
      <c r="B32" s="38" t="s">
        <v>49</v>
      </c>
      <c r="C32" s="35" t="s">
        <v>208</v>
      </c>
      <c r="D32" s="36" t="s">
        <v>30</v>
      </c>
      <c r="E32" s="36" t="s">
        <v>210</v>
      </c>
      <c r="F32" s="36"/>
      <c r="G32" s="35" t="s">
        <v>209</v>
      </c>
      <c r="H32" s="35"/>
      <c r="I32" s="73" t="s">
        <v>30</v>
      </c>
      <c r="J32" s="35" t="s">
        <v>87</v>
      </c>
      <c r="K32" s="35"/>
      <c r="L32" s="23">
        <v>8</v>
      </c>
      <c r="M32" s="35" t="s">
        <v>81</v>
      </c>
      <c r="N32" s="39"/>
    </row>
    <row r="33" spans="2:13" ht="12.75">
      <c r="B33" s="38" t="s">
        <v>50</v>
      </c>
      <c r="C33" s="35" t="s">
        <v>51</v>
      </c>
      <c r="D33" s="35"/>
      <c r="E33" s="37" t="s">
        <v>52</v>
      </c>
      <c r="F33" s="35"/>
      <c r="G33" s="35" t="s">
        <v>53</v>
      </c>
      <c r="H33" s="35"/>
      <c r="I33" s="35"/>
      <c r="J33" s="35"/>
      <c r="K33" s="35"/>
      <c r="L33" s="35"/>
      <c r="M33" s="35"/>
    </row>
    <row r="34" spans="2:7" ht="12.75">
      <c r="B34" s="38" t="s">
        <v>83</v>
      </c>
      <c r="C34" s="67" t="s">
        <v>175</v>
      </c>
      <c r="E34" s="122" t="s">
        <v>188</v>
      </c>
      <c r="G34" s="67" t="s">
        <v>175</v>
      </c>
    </row>
    <row r="36" ht="12.75">
      <c r="B36" s="38" t="s">
        <v>11</v>
      </c>
    </row>
    <row r="37" ht="13.5" thickBot="1">
      <c r="B37" s="38" t="s">
        <v>201</v>
      </c>
    </row>
    <row r="38" spans="1:14" ht="13.5" thickBot="1">
      <c r="A38" s="11" t="s">
        <v>30</v>
      </c>
      <c r="B38" s="3" t="s">
        <v>30</v>
      </c>
      <c r="E38" s="84" t="s">
        <v>33</v>
      </c>
      <c r="F38" s="85"/>
      <c r="G38" s="86"/>
      <c r="H38" s="87" t="s">
        <v>34</v>
      </c>
      <c r="I38" s="88"/>
      <c r="J38" s="85"/>
      <c r="K38" s="88"/>
      <c r="L38" s="87" t="s">
        <v>35</v>
      </c>
      <c r="M38" s="85"/>
      <c r="N38" s="84" t="s">
        <v>36</v>
      </c>
    </row>
    <row r="39" spans="1:14" ht="22.5">
      <c r="A39" s="89" t="s">
        <v>77</v>
      </c>
      <c r="B39" s="90" t="s">
        <v>2</v>
      </c>
      <c r="C39" s="90" t="s">
        <v>3</v>
      </c>
      <c r="D39" s="91" t="s">
        <v>1</v>
      </c>
      <c r="E39" s="43" t="s">
        <v>9</v>
      </c>
      <c r="F39" s="44" t="s">
        <v>10</v>
      </c>
      <c r="G39" s="43" t="s">
        <v>39</v>
      </c>
      <c r="H39" s="49" t="s">
        <v>38</v>
      </c>
      <c r="I39" s="49" t="s">
        <v>14</v>
      </c>
      <c r="J39" s="50" t="s">
        <v>5</v>
      </c>
      <c r="K39" s="52" t="s">
        <v>4</v>
      </c>
      <c r="L39" s="53" t="s">
        <v>32</v>
      </c>
      <c r="M39" s="50" t="s">
        <v>31</v>
      </c>
      <c r="N39" s="62" t="s">
        <v>6</v>
      </c>
    </row>
    <row r="40" spans="1:14" ht="12.75">
      <c r="A40" s="92">
        <v>1</v>
      </c>
      <c r="B40" s="19" t="s">
        <v>99</v>
      </c>
      <c r="C40" s="34" t="s">
        <v>29</v>
      </c>
      <c r="D40" s="41" t="s">
        <v>100</v>
      </c>
      <c r="E40" s="45">
        <v>61.11</v>
      </c>
      <c r="F40" s="46">
        <f aca="true" t="shared" si="0" ref="F40:F49">ROUND((100-E40)*1.5,1)</f>
        <v>58.3</v>
      </c>
      <c r="G40" s="65">
        <v>0</v>
      </c>
      <c r="H40" s="16">
        <v>273</v>
      </c>
      <c r="I40" s="24">
        <v>2.4</v>
      </c>
      <c r="J40" s="51">
        <f aca="true" t="shared" si="1" ref="J40:J46">G40+I40</f>
        <v>2.4</v>
      </c>
      <c r="K40" s="65">
        <v>0</v>
      </c>
      <c r="L40" s="60">
        <v>0</v>
      </c>
      <c r="M40" s="51">
        <f aca="true" t="shared" si="2" ref="M40:M49">+K40+L40</f>
        <v>0</v>
      </c>
      <c r="N40" s="63">
        <f aca="true" t="shared" si="3" ref="N40:N46">F40+J40+M40</f>
        <v>60.699999999999996</v>
      </c>
    </row>
    <row r="41" spans="1:14" ht="22.5">
      <c r="A41" s="92">
        <v>2</v>
      </c>
      <c r="B41" s="75" t="s">
        <v>27</v>
      </c>
      <c r="C41" s="76" t="s">
        <v>56</v>
      </c>
      <c r="D41" s="77" t="s">
        <v>28</v>
      </c>
      <c r="E41" s="78">
        <v>59.44</v>
      </c>
      <c r="F41" s="79">
        <f t="shared" si="0"/>
        <v>60.8</v>
      </c>
      <c r="G41" s="80">
        <v>0</v>
      </c>
      <c r="H41" s="81">
        <v>266</v>
      </c>
      <c r="I41" s="42">
        <v>0</v>
      </c>
      <c r="J41" s="82">
        <f t="shared" si="1"/>
        <v>0</v>
      </c>
      <c r="K41" s="80">
        <v>0</v>
      </c>
      <c r="L41" s="116">
        <v>0</v>
      </c>
      <c r="M41" s="82">
        <f t="shared" si="2"/>
        <v>0</v>
      </c>
      <c r="N41" s="83">
        <f t="shared" si="3"/>
        <v>60.8</v>
      </c>
    </row>
    <row r="42" spans="1:14" ht="22.5">
      <c r="A42" s="92">
        <v>3</v>
      </c>
      <c r="B42" s="19" t="s">
        <v>78</v>
      </c>
      <c r="C42" s="34" t="s">
        <v>97</v>
      </c>
      <c r="D42" s="41" t="s">
        <v>112</v>
      </c>
      <c r="E42" s="45">
        <v>59.17</v>
      </c>
      <c r="F42" s="46">
        <f t="shared" si="0"/>
        <v>61.2</v>
      </c>
      <c r="G42" s="65">
        <v>0</v>
      </c>
      <c r="H42" s="16">
        <v>282</v>
      </c>
      <c r="I42" s="24">
        <v>6</v>
      </c>
      <c r="J42" s="51">
        <f t="shared" si="1"/>
        <v>6</v>
      </c>
      <c r="K42" s="65">
        <v>0</v>
      </c>
      <c r="L42" s="61">
        <v>0</v>
      </c>
      <c r="M42" s="51">
        <f t="shared" si="2"/>
        <v>0</v>
      </c>
      <c r="N42" s="63">
        <f t="shared" si="3"/>
        <v>67.2</v>
      </c>
    </row>
    <row r="43" spans="1:14" ht="22.5">
      <c r="A43" s="92">
        <v>4</v>
      </c>
      <c r="B43" s="19" t="s">
        <v>61</v>
      </c>
      <c r="C43" s="34" t="s">
        <v>13</v>
      </c>
      <c r="D43" s="41" t="s">
        <v>62</v>
      </c>
      <c r="E43" s="45">
        <v>55.83</v>
      </c>
      <c r="F43" s="46">
        <f t="shared" si="0"/>
        <v>66.3</v>
      </c>
      <c r="G43" s="65">
        <v>0</v>
      </c>
      <c r="H43" s="16">
        <v>257</v>
      </c>
      <c r="I43" s="24">
        <v>0</v>
      </c>
      <c r="J43" s="51">
        <f t="shared" si="1"/>
        <v>0</v>
      </c>
      <c r="K43" s="65">
        <v>4</v>
      </c>
      <c r="L43" s="61">
        <v>0</v>
      </c>
      <c r="M43" s="51">
        <f t="shared" si="2"/>
        <v>4</v>
      </c>
      <c r="N43" s="63">
        <f t="shared" si="3"/>
        <v>70.3</v>
      </c>
    </row>
    <row r="44" spans="1:14" ht="22.5">
      <c r="A44" s="92">
        <v>5</v>
      </c>
      <c r="B44" s="19" t="s">
        <v>110</v>
      </c>
      <c r="C44" s="34" t="s">
        <v>13</v>
      </c>
      <c r="D44" s="41" t="s">
        <v>111</v>
      </c>
      <c r="E44" s="45">
        <v>56.39</v>
      </c>
      <c r="F44" s="46">
        <f t="shared" si="0"/>
        <v>65.4</v>
      </c>
      <c r="G44" s="65">
        <v>0</v>
      </c>
      <c r="H44" s="16">
        <v>289</v>
      </c>
      <c r="I44" s="24">
        <v>8.8</v>
      </c>
      <c r="J44" s="51">
        <f t="shared" si="1"/>
        <v>8.8</v>
      </c>
      <c r="K44" s="65">
        <v>0</v>
      </c>
      <c r="L44" s="60">
        <v>0</v>
      </c>
      <c r="M44" s="51">
        <f t="shared" si="2"/>
        <v>0</v>
      </c>
      <c r="N44" s="63">
        <f t="shared" si="3"/>
        <v>74.2</v>
      </c>
    </row>
    <row r="45" spans="1:14" ht="22.5">
      <c r="A45" s="92">
        <v>6</v>
      </c>
      <c r="B45" s="19" t="s">
        <v>43</v>
      </c>
      <c r="C45" s="34" t="s">
        <v>13</v>
      </c>
      <c r="D45" s="41" t="s">
        <v>109</v>
      </c>
      <c r="E45" s="45">
        <v>55.56</v>
      </c>
      <c r="F45" s="46">
        <f t="shared" si="0"/>
        <v>66.7</v>
      </c>
      <c r="G45" s="65">
        <v>20</v>
      </c>
      <c r="H45" s="16">
        <v>257</v>
      </c>
      <c r="I45" s="24">
        <v>0</v>
      </c>
      <c r="J45" s="51">
        <f t="shared" si="1"/>
        <v>20</v>
      </c>
      <c r="K45" s="65">
        <v>0</v>
      </c>
      <c r="L45" s="61">
        <v>0</v>
      </c>
      <c r="M45" s="51">
        <f t="shared" si="2"/>
        <v>0</v>
      </c>
      <c r="N45" s="63">
        <f t="shared" si="3"/>
        <v>86.7</v>
      </c>
    </row>
    <row r="46" spans="1:14" ht="22.5">
      <c r="A46" s="92">
        <v>7</v>
      </c>
      <c r="B46" s="19" t="s">
        <v>78</v>
      </c>
      <c r="C46" s="34" t="s">
        <v>97</v>
      </c>
      <c r="D46" s="41" t="s">
        <v>98</v>
      </c>
      <c r="E46" s="47">
        <v>54.72</v>
      </c>
      <c r="F46" s="46">
        <f t="shared" si="0"/>
        <v>67.9</v>
      </c>
      <c r="G46" s="65">
        <v>40</v>
      </c>
      <c r="H46" s="16">
        <v>285</v>
      </c>
      <c r="I46" s="24">
        <v>7.2</v>
      </c>
      <c r="J46" s="51">
        <f t="shared" si="1"/>
        <v>47.2</v>
      </c>
      <c r="K46" s="65">
        <v>0</v>
      </c>
      <c r="L46" s="61">
        <v>0</v>
      </c>
      <c r="M46" s="51">
        <f t="shared" si="2"/>
        <v>0</v>
      </c>
      <c r="N46" s="63">
        <f t="shared" si="3"/>
        <v>115.10000000000001</v>
      </c>
    </row>
    <row r="47" spans="1:14" ht="12.75">
      <c r="A47" s="92" t="s">
        <v>30</v>
      </c>
      <c r="B47" s="19" t="s">
        <v>106</v>
      </c>
      <c r="C47" s="34" t="s">
        <v>107</v>
      </c>
      <c r="D47" s="41" t="s">
        <v>108</v>
      </c>
      <c r="E47" s="45">
        <v>56.94</v>
      </c>
      <c r="F47" s="46">
        <f t="shared" si="0"/>
        <v>64.6</v>
      </c>
      <c r="G47" s="65" t="s">
        <v>179</v>
      </c>
      <c r="H47" s="16">
        <v>0</v>
      </c>
      <c r="I47" s="24">
        <v>0</v>
      </c>
      <c r="J47" s="51" t="s">
        <v>30</v>
      </c>
      <c r="K47" s="65">
        <v>0</v>
      </c>
      <c r="L47" s="60">
        <v>0</v>
      </c>
      <c r="M47" s="51">
        <f t="shared" si="2"/>
        <v>0</v>
      </c>
      <c r="N47" s="63" t="s">
        <v>30</v>
      </c>
    </row>
    <row r="48" spans="1:14" ht="22.5">
      <c r="A48" s="92" t="s">
        <v>30</v>
      </c>
      <c r="B48" s="19" t="s">
        <v>101</v>
      </c>
      <c r="C48" s="34" t="s">
        <v>102</v>
      </c>
      <c r="D48" s="41" t="s">
        <v>103</v>
      </c>
      <c r="E48" s="45">
        <v>56.94</v>
      </c>
      <c r="F48" s="46">
        <f t="shared" si="0"/>
        <v>64.6</v>
      </c>
      <c r="G48" s="65" t="s">
        <v>180</v>
      </c>
      <c r="H48" s="16">
        <v>0</v>
      </c>
      <c r="I48" s="24">
        <v>0</v>
      </c>
      <c r="J48" s="51" t="s">
        <v>30</v>
      </c>
      <c r="K48" s="65">
        <v>4</v>
      </c>
      <c r="L48" s="60">
        <v>4</v>
      </c>
      <c r="M48" s="51">
        <f t="shared" si="2"/>
        <v>8</v>
      </c>
      <c r="N48" s="63" t="s">
        <v>30</v>
      </c>
    </row>
    <row r="49" spans="1:14" ht="22.5">
      <c r="A49" s="92" t="s">
        <v>30</v>
      </c>
      <c r="B49" s="19" t="s">
        <v>104</v>
      </c>
      <c r="C49" s="34" t="s">
        <v>20</v>
      </c>
      <c r="D49" s="41" t="s">
        <v>105</v>
      </c>
      <c r="E49" s="45">
        <v>57.5</v>
      </c>
      <c r="F49" s="46">
        <f t="shared" si="0"/>
        <v>63.8</v>
      </c>
      <c r="G49" s="65" t="s">
        <v>180</v>
      </c>
      <c r="H49" s="16">
        <v>0</v>
      </c>
      <c r="I49" s="24">
        <v>0</v>
      </c>
      <c r="J49" s="51" t="s">
        <v>30</v>
      </c>
      <c r="K49" s="65">
        <v>4</v>
      </c>
      <c r="L49" s="60">
        <v>0</v>
      </c>
      <c r="M49" s="51">
        <f t="shared" si="2"/>
        <v>4</v>
      </c>
      <c r="N49" s="63" t="s">
        <v>30</v>
      </c>
    </row>
    <row r="52" spans="3:11" ht="12.75">
      <c r="C52" s="23" t="s">
        <v>8</v>
      </c>
      <c r="F52" s="15"/>
      <c r="G52" s="9" t="s">
        <v>7</v>
      </c>
      <c r="J52" s="11"/>
      <c r="K52" s="11"/>
    </row>
    <row r="53" spans="4:11" ht="12.75">
      <c r="D53" s="9"/>
      <c r="F53" s="15"/>
      <c r="G53" s="9"/>
      <c r="J53" s="11"/>
      <c r="K53" s="11"/>
    </row>
    <row r="54" spans="4:7" ht="12.75">
      <c r="D54" s="9"/>
      <c r="F54" s="15"/>
      <c r="G54" s="9"/>
    </row>
    <row r="55" spans="3:7" ht="12.75">
      <c r="C55" s="32" t="s">
        <v>114</v>
      </c>
      <c r="D55" s="10"/>
      <c r="F55" s="15"/>
      <c r="G55" s="10" t="s">
        <v>94</v>
      </c>
    </row>
    <row r="56" spans="2:4" ht="12.75">
      <c r="B56" s="33" t="s">
        <v>30</v>
      </c>
      <c r="C56" s="33" t="s">
        <v>30</v>
      </c>
      <c r="D56" s="33" t="s">
        <v>30</v>
      </c>
    </row>
    <row r="57" spans="2:13" ht="12.75">
      <c r="B57" s="38" t="s">
        <v>5</v>
      </c>
      <c r="C57" s="35" t="s">
        <v>205</v>
      </c>
      <c r="D57" s="35" t="s">
        <v>30</v>
      </c>
      <c r="E57" s="35" t="s">
        <v>206</v>
      </c>
      <c r="F57" s="35" t="s">
        <v>30</v>
      </c>
      <c r="G57" s="35" t="s">
        <v>73</v>
      </c>
      <c r="H57" s="35">
        <v>4.27</v>
      </c>
      <c r="I57" s="73" t="s">
        <v>30</v>
      </c>
      <c r="J57" s="35" t="s">
        <v>207</v>
      </c>
      <c r="K57" s="35"/>
      <c r="L57" s="23">
        <v>14</v>
      </c>
      <c r="M57" s="35" t="s">
        <v>86</v>
      </c>
    </row>
    <row r="58" spans="2:14" ht="12.75">
      <c r="B58" s="38" t="s">
        <v>49</v>
      </c>
      <c r="C58" s="35" t="s">
        <v>208</v>
      </c>
      <c r="D58" s="36" t="s">
        <v>30</v>
      </c>
      <c r="E58" s="36" t="s">
        <v>210</v>
      </c>
      <c r="F58" s="36"/>
      <c r="G58" s="35" t="s">
        <v>209</v>
      </c>
      <c r="H58" s="35"/>
      <c r="I58" s="73" t="s">
        <v>30</v>
      </c>
      <c r="J58" s="35" t="s">
        <v>87</v>
      </c>
      <c r="K58" s="35"/>
      <c r="L58" s="23">
        <v>8</v>
      </c>
      <c r="M58" s="35" t="s">
        <v>81</v>
      </c>
      <c r="N58" s="39"/>
    </row>
    <row r="59" spans="2:13" ht="12.75">
      <c r="B59" s="38" t="s">
        <v>50</v>
      </c>
      <c r="C59" s="35" t="s">
        <v>51</v>
      </c>
      <c r="D59" s="35"/>
      <c r="E59" s="37" t="s">
        <v>52</v>
      </c>
      <c r="F59" s="35"/>
      <c r="G59" s="35" t="s">
        <v>53</v>
      </c>
      <c r="H59" s="35"/>
      <c r="I59" s="35"/>
      <c r="J59" s="35"/>
      <c r="K59" s="35"/>
      <c r="L59" s="35"/>
      <c r="M59" s="35"/>
    </row>
    <row r="60" spans="2:7" ht="12.75">
      <c r="B60" s="38" t="s">
        <v>83</v>
      </c>
      <c r="C60" s="67" t="s">
        <v>175</v>
      </c>
      <c r="E60" s="122" t="s">
        <v>188</v>
      </c>
      <c r="G60" s="67" t="s">
        <v>175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9">
      <selection activeCell="N40" sqref="N40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14.00390625" style="0" customWidth="1"/>
    <col min="4" max="4" width="9.8515625" style="0" customWidth="1"/>
    <col min="5" max="6" width="9.421875" style="0" customWidth="1"/>
    <col min="7" max="7" width="7.00390625" style="0" customWidth="1"/>
    <col min="8" max="8" width="8.00390625" style="0" customWidth="1"/>
    <col min="9" max="9" width="7.57421875" style="0" customWidth="1"/>
    <col min="10" max="10" width="8.140625" style="0" customWidth="1"/>
    <col min="11" max="11" width="6.421875" style="0" customWidth="1"/>
    <col min="12" max="12" width="7.140625" style="0" customWidth="1"/>
    <col min="13" max="13" width="6.57421875" style="0" customWidth="1"/>
  </cols>
  <sheetData>
    <row r="1" spans="1:15" ht="15.75">
      <c r="A1" s="2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2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11" t="s">
        <v>95</v>
      </c>
      <c r="B3" s="11"/>
      <c r="C3" s="11"/>
      <c r="D3" s="11"/>
      <c r="E3" s="3" t="s">
        <v>30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2.75">
      <c r="A4" s="3" t="s">
        <v>168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3.5" thickBot="1">
      <c r="A6" s="11" t="s">
        <v>30</v>
      </c>
      <c r="B6" s="3" t="s">
        <v>30</v>
      </c>
      <c r="C6" s="11"/>
      <c r="D6" s="11"/>
      <c r="E6" s="30" t="s">
        <v>33</v>
      </c>
      <c r="F6" s="93"/>
      <c r="G6" s="94"/>
      <c r="H6" s="28" t="s">
        <v>34</v>
      </c>
      <c r="I6" s="28"/>
      <c r="J6" s="93"/>
      <c r="K6" s="28"/>
      <c r="L6" s="28" t="s">
        <v>35</v>
      </c>
      <c r="M6" s="93"/>
      <c r="N6" s="30" t="s">
        <v>36</v>
      </c>
      <c r="O6" s="11"/>
    </row>
    <row r="7" spans="1:15" ht="24" customHeight="1">
      <c r="A7" s="4" t="s">
        <v>77</v>
      </c>
      <c r="B7" s="5" t="s">
        <v>2</v>
      </c>
      <c r="C7" s="5" t="s">
        <v>3</v>
      </c>
      <c r="D7" s="40" t="s">
        <v>1</v>
      </c>
      <c r="E7" s="43" t="s">
        <v>9</v>
      </c>
      <c r="F7" s="44" t="s">
        <v>10</v>
      </c>
      <c r="G7" s="43" t="s">
        <v>39</v>
      </c>
      <c r="H7" s="49" t="s">
        <v>40</v>
      </c>
      <c r="I7" s="49" t="s">
        <v>14</v>
      </c>
      <c r="J7" s="50" t="s">
        <v>5</v>
      </c>
      <c r="K7" s="52" t="s">
        <v>4</v>
      </c>
      <c r="L7" s="53" t="s">
        <v>32</v>
      </c>
      <c r="M7" s="53" t="s">
        <v>31</v>
      </c>
      <c r="N7" s="44" t="s">
        <v>6</v>
      </c>
      <c r="O7" s="11"/>
    </row>
    <row r="8" spans="1:15" ht="16.5" customHeight="1">
      <c r="A8" s="95">
        <v>1</v>
      </c>
      <c r="B8" s="96" t="s">
        <v>91</v>
      </c>
      <c r="C8" s="96" t="s">
        <v>67</v>
      </c>
      <c r="D8" s="97" t="s">
        <v>92</v>
      </c>
      <c r="E8" s="48">
        <v>54.44</v>
      </c>
      <c r="F8" s="46">
        <f>ROUND((100-E8)*1.5,1)</f>
        <v>68.3</v>
      </c>
      <c r="G8" s="65">
        <v>0</v>
      </c>
      <c r="H8" s="98">
        <v>84</v>
      </c>
      <c r="I8" s="24">
        <v>0</v>
      </c>
      <c r="J8" s="46">
        <f>G8+I8</f>
        <v>0</v>
      </c>
      <c r="K8" s="65">
        <v>0</v>
      </c>
      <c r="L8" s="24">
        <v>0</v>
      </c>
      <c r="M8" s="24">
        <f>K8+L8</f>
        <v>0</v>
      </c>
      <c r="N8" s="46">
        <f>F8+J8+M8</f>
        <v>68.3</v>
      </c>
      <c r="O8" s="11"/>
    </row>
    <row r="9" spans="1:15" ht="22.5">
      <c r="A9" s="95">
        <v>2</v>
      </c>
      <c r="B9" s="96" t="s">
        <v>41</v>
      </c>
      <c r="C9" s="96" t="s">
        <v>20</v>
      </c>
      <c r="D9" s="97" t="s">
        <v>42</v>
      </c>
      <c r="E9" s="99">
        <v>57.5</v>
      </c>
      <c r="F9" s="100">
        <f>ROUND((100-E9)*1.5,1)</f>
        <v>63.8</v>
      </c>
      <c r="G9" s="65">
        <v>0</v>
      </c>
      <c r="H9" s="98">
        <v>111</v>
      </c>
      <c r="I9" s="24">
        <v>8.4</v>
      </c>
      <c r="J9" s="46">
        <f>G9+I9</f>
        <v>8.4</v>
      </c>
      <c r="K9" s="101">
        <v>0</v>
      </c>
      <c r="L9" s="102">
        <v>0</v>
      </c>
      <c r="M9" s="102">
        <f>K9+L9</f>
        <v>0</v>
      </c>
      <c r="N9" s="46">
        <f>F9+J9+M9</f>
        <v>72.2</v>
      </c>
      <c r="O9" s="11"/>
    </row>
    <row r="10" spans="1:15" ht="22.5">
      <c r="A10" s="95">
        <v>3</v>
      </c>
      <c r="B10" s="96" t="s">
        <v>88</v>
      </c>
      <c r="C10" s="96" t="s">
        <v>54</v>
      </c>
      <c r="D10" s="97" t="s">
        <v>68</v>
      </c>
      <c r="E10" s="48">
        <v>53.33</v>
      </c>
      <c r="F10" s="46">
        <f>ROUND((100-E10)*1.5,1)</f>
        <v>70</v>
      </c>
      <c r="G10" s="65">
        <v>20</v>
      </c>
      <c r="H10" s="98">
        <v>103</v>
      </c>
      <c r="I10" s="24">
        <v>5.2</v>
      </c>
      <c r="J10" s="46">
        <f>G10+I10</f>
        <v>25.2</v>
      </c>
      <c r="K10" s="65">
        <v>0</v>
      </c>
      <c r="L10" s="24">
        <v>0</v>
      </c>
      <c r="M10" s="24">
        <f>K10+L10</f>
        <v>0</v>
      </c>
      <c r="N10" s="46">
        <f>F10+J10+M10</f>
        <v>95.2</v>
      </c>
      <c r="O10" s="11"/>
    </row>
    <row r="11" spans="1:15" ht="19.5" customHeight="1">
      <c r="A11" s="95">
        <v>4</v>
      </c>
      <c r="B11" s="96" t="s">
        <v>43</v>
      </c>
      <c r="C11" s="96" t="s">
        <v>13</v>
      </c>
      <c r="D11" s="97" t="s">
        <v>96</v>
      </c>
      <c r="E11" s="48">
        <v>58.06</v>
      </c>
      <c r="F11" s="46">
        <f>ROUND((100-E11)*1.5,1)</f>
        <v>62.9</v>
      </c>
      <c r="G11" s="65">
        <v>40</v>
      </c>
      <c r="H11" s="98">
        <v>110</v>
      </c>
      <c r="I11" s="24">
        <v>8</v>
      </c>
      <c r="J11" s="46">
        <f>G11+I11</f>
        <v>48</v>
      </c>
      <c r="K11" s="65">
        <v>0</v>
      </c>
      <c r="L11" s="24">
        <v>0</v>
      </c>
      <c r="M11" s="24">
        <f>K11+L11</f>
        <v>0</v>
      </c>
      <c r="N11" s="46">
        <f>F11+J11+M11</f>
        <v>110.9</v>
      </c>
      <c r="O11" s="11"/>
    </row>
    <row r="12" spans="1:15" ht="24.75" customHeight="1">
      <c r="A12" s="95">
        <v>5</v>
      </c>
      <c r="B12" s="96" t="s">
        <v>89</v>
      </c>
      <c r="C12" s="96" t="s">
        <v>90</v>
      </c>
      <c r="D12" s="97" t="s">
        <v>69</v>
      </c>
      <c r="E12" s="48">
        <v>57.22</v>
      </c>
      <c r="F12" s="46">
        <f>ROUND((100-E12)*1.5,1)</f>
        <v>64.2</v>
      </c>
      <c r="G12" s="65">
        <v>60</v>
      </c>
      <c r="H12" s="98">
        <v>135</v>
      </c>
      <c r="I12" s="24">
        <v>18</v>
      </c>
      <c r="J12" s="46">
        <f>G12+I12</f>
        <v>78</v>
      </c>
      <c r="K12" s="65">
        <v>0</v>
      </c>
      <c r="L12" s="24">
        <v>0</v>
      </c>
      <c r="M12" s="24">
        <f>K12+L12</f>
        <v>0</v>
      </c>
      <c r="N12" s="46">
        <f>F12+J12+M12</f>
        <v>142.2</v>
      </c>
      <c r="O12" s="11"/>
    </row>
    <row r="13" spans="1:15" ht="12.75">
      <c r="A13" s="11"/>
      <c r="B13" s="10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11"/>
      <c r="B14" s="11"/>
      <c r="C14" s="104" t="s">
        <v>8</v>
      </c>
      <c r="D14" s="10"/>
      <c r="E14" s="10" t="s">
        <v>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11"/>
      <c r="B15" s="11"/>
      <c r="C15" s="104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1"/>
      <c r="B16" s="11"/>
      <c r="C16" s="10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1"/>
      <c r="B17" s="11"/>
      <c r="C17" s="10" t="s">
        <v>93</v>
      </c>
      <c r="D17" s="10"/>
      <c r="E17" s="10" t="s">
        <v>94</v>
      </c>
      <c r="F17" s="10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38" t="s">
        <v>44</v>
      </c>
      <c r="C19" s="35" t="s">
        <v>45</v>
      </c>
      <c r="D19" s="36">
        <v>600</v>
      </c>
      <c r="E19" s="35" t="s">
        <v>46</v>
      </c>
      <c r="F19" s="36">
        <v>400</v>
      </c>
      <c r="G19" s="35" t="s">
        <v>47</v>
      </c>
      <c r="H19" s="35"/>
      <c r="I19" s="37" t="s">
        <v>178</v>
      </c>
      <c r="J19" s="35" t="s">
        <v>48</v>
      </c>
      <c r="K19" s="35"/>
      <c r="L19" s="36">
        <v>10</v>
      </c>
      <c r="M19" s="36" t="s">
        <v>200</v>
      </c>
      <c r="N19" s="36"/>
      <c r="O19" s="11"/>
    </row>
    <row r="20" spans="1:15" ht="12.75">
      <c r="A20" s="11"/>
      <c r="B20" s="38" t="s">
        <v>49</v>
      </c>
      <c r="C20" s="35" t="s">
        <v>45</v>
      </c>
      <c r="D20" s="36">
        <v>250</v>
      </c>
      <c r="E20" s="36" t="s">
        <v>46</v>
      </c>
      <c r="F20" s="36">
        <v>300</v>
      </c>
      <c r="G20" s="35" t="s">
        <v>47</v>
      </c>
      <c r="H20" s="35"/>
      <c r="I20" s="37" t="s">
        <v>169</v>
      </c>
      <c r="J20" s="35" t="s">
        <v>66</v>
      </c>
      <c r="K20" s="35"/>
      <c r="L20" s="36">
        <v>8</v>
      </c>
      <c r="M20" s="36" t="s">
        <v>85</v>
      </c>
      <c r="N20" s="36"/>
      <c r="O20" s="11" t="s">
        <v>30</v>
      </c>
    </row>
    <row r="21" spans="1:15" ht="12.75">
      <c r="A21" s="11"/>
      <c r="B21" s="38" t="s">
        <v>50</v>
      </c>
      <c r="C21" s="35" t="s">
        <v>51</v>
      </c>
      <c r="D21" s="35"/>
      <c r="E21" s="37" t="s">
        <v>52</v>
      </c>
      <c r="F21" s="35"/>
      <c r="G21" s="35" t="s">
        <v>53</v>
      </c>
      <c r="H21" s="35"/>
      <c r="I21" s="35"/>
      <c r="J21" s="35"/>
      <c r="K21" s="35"/>
      <c r="L21" s="35"/>
      <c r="M21" s="35"/>
      <c r="N21" s="35"/>
      <c r="O21" s="11"/>
    </row>
    <row r="22" spans="1:15" ht="12.75">
      <c r="A22" s="11"/>
      <c r="B22" s="38" t="s">
        <v>83</v>
      </c>
      <c r="C22" s="67" t="s">
        <v>176</v>
      </c>
      <c r="D22" s="15" t="s">
        <v>30</v>
      </c>
      <c r="E22" s="123" t="s">
        <v>176</v>
      </c>
      <c r="F22" s="11"/>
      <c r="G22" s="67" t="s">
        <v>176</v>
      </c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4.25">
      <c r="A24" s="11"/>
      <c r="B24" s="128" t="s">
        <v>199</v>
      </c>
      <c r="C24" s="124"/>
      <c r="D24" s="124"/>
      <c r="E24" s="124"/>
      <c r="F24" s="124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3.5" thickBot="1">
      <c r="A25" s="11"/>
      <c r="B25" s="3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3.5" thickBot="1">
      <c r="A26" s="11" t="s">
        <v>30</v>
      </c>
      <c r="B26" s="3" t="s">
        <v>30</v>
      </c>
      <c r="C26" s="11"/>
      <c r="D26" s="11"/>
      <c r="E26" s="30" t="s">
        <v>33</v>
      </c>
      <c r="F26" s="93"/>
      <c r="G26" s="94"/>
      <c r="H26" s="28" t="s">
        <v>34</v>
      </c>
      <c r="I26" s="28"/>
      <c r="J26" s="93"/>
      <c r="K26" s="28"/>
      <c r="L26" s="28" t="s">
        <v>35</v>
      </c>
      <c r="M26" s="93"/>
      <c r="N26" s="30" t="s">
        <v>36</v>
      </c>
      <c r="O26" s="11"/>
    </row>
    <row r="27" spans="1:15" ht="22.5">
      <c r="A27" s="4" t="s">
        <v>77</v>
      </c>
      <c r="B27" s="5" t="s">
        <v>2</v>
      </c>
      <c r="C27" s="5" t="s">
        <v>3</v>
      </c>
      <c r="D27" s="40" t="s">
        <v>1</v>
      </c>
      <c r="E27" s="43" t="s">
        <v>9</v>
      </c>
      <c r="F27" s="44" t="s">
        <v>10</v>
      </c>
      <c r="G27" s="43" t="s">
        <v>39</v>
      </c>
      <c r="H27" s="49" t="s">
        <v>40</v>
      </c>
      <c r="I27" s="49" t="s">
        <v>14</v>
      </c>
      <c r="J27" s="50" t="s">
        <v>5</v>
      </c>
      <c r="K27" s="52" t="s">
        <v>4</v>
      </c>
      <c r="L27" s="53" t="s">
        <v>32</v>
      </c>
      <c r="M27" s="53" t="s">
        <v>31</v>
      </c>
      <c r="N27" s="44" t="s">
        <v>6</v>
      </c>
      <c r="O27" s="11"/>
    </row>
    <row r="28" spans="1:15" ht="22.5">
      <c r="A28" s="95">
        <v>1</v>
      </c>
      <c r="B28" s="96" t="s">
        <v>41</v>
      </c>
      <c r="C28" s="96" t="s">
        <v>20</v>
      </c>
      <c r="D28" s="97" t="s">
        <v>42</v>
      </c>
      <c r="E28" s="99">
        <v>57.5</v>
      </c>
      <c r="F28" s="100">
        <f>ROUND((100-E28)*1.5,1)</f>
        <v>63.8</v>
      </c>
      <c r="G28" s="65">
        <v>0</v>
      </c>
      <c r="H28" s="98">
        <v>111</v>
      </c>
      <c r="I28" s="24">
        <v>8.4</v>
      </c>
      <c r="J28" s="46">
        <f>G28+I28</f>
        <v>8.4</v>
      </c>
      <c r="K28" s="101">
        <v>0</v>
      </c>
      <c r="L28" s="102">
        <v>0</v>
      </c>
      <c r="M28" s="102">
        <f>K28+L28</f>
        <v>0</v>
      </c>
      <c r="N28" s="46">
        <f>F28+J28+M28</f>
        <v>72.2</v>
      </c>
      <c r="O28" s="11"/>
    </row>
    <row r="29" spans="1:15" ht="22.5">
      <c r="A29" s="95">
        <v>2</v>
      </c>
      <c r="B29" s="96" t="s">
        <v>43</v>
      </c>
      <c r="C29" s="96" t="s">
        <v>13</v>
      </c>
      <c r="D29" s="97" t="s">
        <v>96</v>
      </c>
      <c r="E29" s="48">
        <v>58.06</v>
      </c>
      <c r="F29" s="46">
        <f>ROUND((100-E29)*1.5,1)</f>
        <v>62.9</v>
      </c>
      <c r="G29" s="65">
        <v>40</v>
      </c>
      <c r="H29" s="98">
        <v>110</v>
      </c>
      <c r="I29" s="24">
        <v>8</v>
      </c>
      <c r="J29" s="46">
        <f>G29+I29</f>
        <v>48</v>
      </c>
      <c r="K29" s="65">
        <v>0</v>
      </c>
      <c r="L29" s="24">
        <v>0</v>
      </c>
      <c r="M29" s="24">
        <f>K29+L29</f>
        <v>0</v>
      </c>
      <c r="N29" s="46">
        <f>F29+J29+M29</f>
        <v>110.9</v>
      </c>
      <c r="O29" s="11"/>
    </row>
    <row r="30" spans="1:14" ht="22.5">
      <c r="A30" s="95">
        <v>3</v>
      </c>
      <c r="B30" s="96" t="s">
        <v>89</v>
      </c>
      <c r="C30" s="96" t="s">
        <v>90</v>
      </c>
      <c r="D30" s="97" t="s">
        <v>69</v>
      </c>
      <c r="E30" s="48">
        <v>57.22</v>
      </c>
      <c r="F30" s="46">
        <f>ROUND((100-E30)*1.5,1)</f>
        <v>64.2</v>
      </c>
      <c r="G30" s="65">
        <v>60</v>
      </c>
      <c r="H30" s="98">
        <v>135</v>
      </c>
      <c r="I30" s="24">
        <v>18</v>
      </c>
      <c r="J30" s="46">
        <f>G30+I30</f>
        <v>78</v>
      </c>
      <c r="K30" s="65">
        <v>0</v>
      </c>
      <c r="L30" s="24">
        <v>0</v>
      </c>
      <c r="M30" s="24">
        <f>K30+L30</f>
        <v>0</v>
      </c>
      <c r="N30" s="46">
        <f>F30+J30+M30</f>
        <v>142.2</v>
      </c>
    </row>
    <row r="32" spans="1:14" ht="12.75">
      <c r="A32" s="11"/>
      <c r="B32" s="11"/>
      <c r="C32" s="104" t="s">
        <v>8</v>
      </c>
      <c r="D32" s="10"/>
      <c r="E32" s="10" t="s">
        <v>7</v>
      </c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04"/>
      <c r="D33" s="10"/>
      <c r="E33" s="10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0"/>
      <c r="D34" s="10"/>
      <c r="E34" s="10"/>
      <c r="F34" s="10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0" t="s">
        <v>93</v>
      </c>
      <c r="D35" s="10"/>
      <c r="E35" s="10" t="s">
        <v>94</v>
      </c>
      <c r="F35" s="10"/>
      <c r="G35" s="11"/>
      <c r="H35" s="11"/>
      <c r="I35" s="11"/>
      <c r="J35" s="11"/>
      <c r="K35" s="11"/>
      <c r="L35" s="11"/>
      <c r="M35" s="11"/>
      <c r="N35" s="11"/>
    </row>
    <row r="36" spans="1:1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1"/>
      <c r="B37" s="38" t="s">
        <v>44</v>
      </c>
      <c r="C37" s="35" t="s">
        <v>45</v>
      </c>
      <c r="D37" s="36">
        <v>600</v>
      </c>
      <c r="E37" s="35" t="s">
        <v>46</v>
      </c>
      <c r="F37" s="36">
        <v>400</v>
      </c>
      <c r="G37" s="35" t="s">
        <v>47</v>
      </c>
      <c r="H37" s="35"/>
      <c r="I37" s="37" t="s">
        <v>178</v>
      </c>
      <c r="J37" s="35" t="s">
        <v>48</v>
      </c>
      <c r="K37" s="35"/>
      <c r="L37" s="36">
        <v>10</v>
      </c>
      <c r="M37" s="36" t="s">
        <v>200</v>
      </c>
      <c r="N37" s="36"/>
    </row>
    <row r="38" spans="1:14" ht="12.75">
      <c r="A38" s="11"/>
      <c r="B38" s="38" t="s">
        <v>49</v>
      </c>
      <c r="C38" s="35" t="s">
        <v>45</v>
      </c>
      <c r="D38" s="36">
        <v>250</v>
      </c>
      <c r="E38" s="36" t="s">
        <v>46</v>
      </c>
      <c r="F38" s="36">
        <v>300</v>
      </c>
      <c r="G38" s="35" t="s">
        <v>47</v>
      </c>
      <c r="H38" s="35"/>
      <c r="I38" s="37" t="s">
        <v>169</v>
      </c>
      <c r="J38" s="35" t="s">
        <v>66</v>
      </c>
      <c r="K38" s="35"/>
      <c r="L38" s="36">
        <v>8</v>
      </c>
      <c r="M38" s="36" t="s">
        <v>85</v>
      </c>
      <c r="N38" s="36"/>
    </row>
    <row r="39" spans="1:14" ht="12.75">
      <c r="A39" s="11"/>
      <c r="B39" s="38" t="s">
        <v>50</v>
      </c>
      <c r="C39" s="35" t="s">
        <v>51</v>
      </c>
      <c r="D39" s="35"/>
      <c r="E39" s="37" t="s">
        <v>52</v>
      </c>
      <c r="F39" s="35"/>
      <c r="G39" s="35" t="s">
        <v>53</v>
      </c>
      <c r="H39" s="35"/>
      <c r="I39" s="35"/>
      <c r="J39" s="35"/>
      <c r="K39" s="35"/>
      <c r="L39" s="35"/>
      <c r="M39" s="35"/>
      <c r="N39" s="35"/>
    </row>
    <row r="40" spans="1:14" ht="12.75">
      <c r="A40" s="11"/>
      <c r="B40" s="38" t="s">
        <v>83</v>
      </c>
      <c r="C40" s="67" t="s">
        <v>176</v>
      </c>
      <c r="D40" s="15" t="s">
        <v>30</v>
      </c>
      <c r="E40" s="123" t="s">
        <v>176</v>
      </c>
      <c r="F40" s="11"/>
      <c r="G40" s="67" t="s">
        <v>176</v>
      </c>
      <c r="H40" s="11"/>
      <c r="I40" s="11"/>
      <c r="J40" s="11"/>
      <c r="K40" s="11"/>
      <c r="L40" s="11"/>
      <c r="M40" s="11"/>
      <c r="N4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Klub Jeździecki "SZARŻA"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Mikołaj Rey</dc:creator>
  <cp:keywords/>
  <dc:description/>
  <cp:lastModifiedBy>Mikołaj Rey</cp:lastModifiedBy>
  <cp:lastPrinted>2011-09-11T12:48:40Z</cp:lastPrinted>
  <dcterms:created xsi:type="dcterms:W3CDTF">2007-08-05T20:03:52Z</dcterms:created>
  <dcterms:modified xsi:type="dcterms:W3CDTF">2011-09-11T19:16:53Z</dcterms:modified>
  <cp:category/>
  <cp:version/>
  <cp:contentType/>
  <cp:contentStatus/>
</cp:coreProperties>
</file>